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7.jpeg" ContentType="image/jpeg"/>
  <Override PartName="/xl/media/image2.jpeg" ContentType="image/jpeg"/>
  <Override PartName="/xl/media/image3.jpeg" ContentType="image/jpeg"/>
  <Override PartName="/xl/media/image4.jpeg" ContentType="image/jpeg"/>
  <Override PartName="/xl/media/image5.jpeg" ContentType="image/jpeg"/>
  <Override PartName="/xl/media/image6.png" ContentType="image/png"/>
  <Override PartName="/xl/media/image8.jpeg" ContentType="image/jpeg"/>
  <Override PartName="/xl/media/image9.jpeg" ContentType="image/jpeg"/>
  <Override PartName="/xl/media/image10.jpeg" ContentType="image/jpe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P2 Presupuesto Aprobado firmado" sheetId="1" state="visible" r:id="rId2"/>
    <sheet name="P3 firmado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<sst xmlns="http://schemas.openxmlformats.org/spreadsheetml/2006/main" count="194" uniqueCount="113">
  <si>
    <t xml:space="preserve">MINISTERIO DE DEFENSA</t>
  </si>
  <si>
    <t xml:space="preserve">CUERPO ESPECIALIZADO EN SEGURIDAD AEROPORTUARIA Y DE LA AVIACION CIVIL </t>
  </si>
  <si>
    <t xml:space="preserve">Año 2022</t>
  </si>
  <si>
    <t xml:space="preserve">Ejecución de Gasto y Aplicaciones financieras </t>
  </si>
  <si>
    <t xml:space="preserve">En RD$</t>
  </si>
  <si>
    <t xml:space="preserve">DETALLE</t>
  </si>
  <si>
    <t xml:space="preserve">Presupuesto Aprobado</t>
  </si>
  <si>
    <t xml:space="preserve">Presupuesto Modificado</t>
  </si>
  <si>
    <t xml:space="preserve">Gasto devengado </t>
  </si>
  <si>
    <t xml:space="preserve">Enero </t>
  </si>
  <si>
    <t xml:space="preserve">Febrero</t>
  </si>
  <si>
    <t xml:space="preserve">Marzo</t>
  </si>
  <si>
    <t xml:space="preserve">Abril</t>
  </si>
  <si>
    <t xml:space="preserve">2 - GASTOS</t>
  </si>
  <si>
    <t xml:space="preserve">2.1 - REMUNERACIONES Y CONTRIBUCIONES</t>
  </si>
  <si>
    <t xml:space="preserve">2.1.1 - REMUNERACIONES</t>
  </si>
  <si>
    <t xml:space="preserve">2.1.2 - SOBRESUELDOS</t>
  </si>
  <si>
    <t xml:space="preserve">2.1.3 - DIETAS Y GASTOS DE REPRESENTACIÓN</t>
  </si>
  <si>
    <t xml:space="preserve">2.1.4 - GRATIFICACIONES Y BONIFICACIONES</t>
  </si>
  <si>
    <t xml:space="preserve">2.1.5 - CONTRIBUCIONES A LA SEGURIDAD SOCIAL</t>
  </si>
  <si>
    <t xml:space="preserve">2.2 - CONTRATACIÓN DE SERVICIOS</t>
  </si>
  <si>
    <t xml:space="preserve">2.2.1 - SERVICIOS BÁSICOS</t>
  </si>
  <si>
    <t xml:space="preserve">2.2.2 - PUBLICIDAD, IMPRESIÓN Y ENCUADERNACIÓN</t>
  </si>
  <si>
    <t xml:space="preserve">2.2.3 - VIÁTICOS</t>
  </si>
  <si>
    <t xml:space="preserve">2.2.4 - TRANSPORTE Y ALMACENAJE</t>
  </si>
  <si>
    <t xml:space="preserve">2.2.5 - ALQUILERES Y RENTAS</t>
  </si>
  <si>
    <t xml:space="preserve">2.2.6 - SEGUROS</t>
  </si>
  <si>
    <t xml:space="preserve">2.2.7 - SERVICIOS DE CONSERVACIÓN, REPARACIONES MENORES E INSTALACIONES TEMPORALES</t>
  </si>
  <si>
    <t xml:space="preserve">2.2.8 - OTROS SERVICIOS NO INCLUIDOS EN CONCEPTOS ANTERIORES</t>
  </si>
  <si>
    <t xml:space="preserve">2.2.9 - OTRAS CONTRATACIONES DE SERVICIOS</t>
  </si>
  <si>
    <t xml:space="preserve">2.3 - MATERIALES Y SUMINISTROS</t>
  </si>
  <si>
    <t xml:space="preserve">2.3.1 - ALIMENTOS Y PRODUCTOS AGROFORESTALES</t>
  </si>
  <si>
    <t xml:space="preserve">2.3.2 - TEXTILES Y VESTUARIOS</t>
  </si>
  <si>
    <t xml:space="preserve">2.3.3 - PRODUCTOS DE PAPEL, CARTÓN E IMPRESOS</t>
  </si>
  <si>
    <t xml:space="preserve">2.3.4 - PRODUCTOS FARMACÉUTICOS</t>
  </si>
  <si>
    <t xml:space="preserve">2.3.5 - PRODUCTOS DE CUERO, CAUCHO Y PLÁSTICO</t>
  </si>
  <si>
    <t xml:space="preserve">2.3.6 - PRODUCTOS DE MINERALES, METÁLICOS Y NO METÁLICOS</t>
  </si>
  <si>
    <t xml:space="preserve">2.3.7 - COMBUSTIBLES, LUBRICANTES, PRODUCTOS QUÍMICOS Y CONEXOS</t>
  </si>
  <si>
    <t xml:space="preserve">2.3.8 - GASTOS QUE SE ASIGNARÁN DURANTE EL EJERCICIO (ART. 32 Y 33 LEY 423-06)</t>
  </si>
  <si>
    <t xml:space="preserve">2.3.9 - PRODUCTOS Y ÚTILES VARIOS</t>
  </si>
  <si>
    <t xml:space="preserve">2.4 - TRANSFERENCIAS CORRIENTES</t>
  </si>
  <si>
    <t xml:space="preserve">2.4.1 - TRANSFERENCIAS CORRIENTES AL SECTOR PRIVADO</t>
  </si>
  <si>
    <t xml:space="preserve">2.4.2 - TRANSFERENCIAS CORRIENTES AL  GOBIERNO GENERAL NACIONAL</t>
  </si>
  <si>
    <t xml:space="preserve">2.4.3 - TRANSFERENCIAS CORRIENTES A GOBIERNOS GENERALES LOCALES</t>
  </si>
  <si>
    <t xml:space="preserve">2.4.4 - TRANSFERENCIAS CORRIENTES A EMPRESAS PÚBLICAS NO FINANCIERAS</t>
  </si>
  <si>
    <t xml:space="preserve">2.4.5 - TRANSFERENCIAS CORRIENTES A INSTITUCIONES PÚBLICAS FINANCIERAS</t>
  </si>
  <si>
    <t xml:space="preserve">2.4.6 - SUBVENCIONES</t>
  </si>
  <si>
    <t xml:space="preserve">2.4.7 - TRANSFERENCIAS CORRIENTES AL SECTOR EXTERNO</t>
  </si>
  <si>
    <t xml:space="preserve">2.4.9 - TRANSFERENCIAS CORRIENTES A OTRAS INSTITUCIONES PÚBLICAS</t>
  </si>
  <si>
    <t xml:space="preserve">2.5 - TRANSFERENCIAS DE CAPITAL</t>
  </si>
  <si>
    <t xml:space="preserve">2.5.1 - TRANSFERENCIAS DE CAPITAL AL SECTOR PRIVADO</t>
  </si>
  <si>
    <t xml:space="preserve">2.5.2 - TRANSFERENCIAS DE CAPITAL AL GOBIERNO GENERAL  NACIONAL</t>
  </si>
  <si>
    <t xml:space="preserve">2.5.3 - TRANSFERENCIAS DE CAPITAL A GOBIERNOS GENERALES LOCALES</t>
  </si>
  <si>
    <t xml:space="preserve">2.5.4 - TRANSFERENCIAS DE CAPITAL  A EMPRESAS PÚBLICAS NO FINANCIERAS</t>
  </si>
  <si>
    <t xml:space="preserve">2.5.6 - TRANSFERENCIAS DE CAPITAL AL SECTOR EXTERNO</t>
  </si>
  <si>
    <t xml:space="preserve">2.5.9 - TRANSFERENCIAS DE CAPITAL A OTRAS INSTITUCIONES PÚBLICAS</t>
  </si>
  <si>
    <t xml:space="preserve">2.6 - BIENES MUEBLES, INMUEBLES E INTANGIBLES</t>
  </si>
  <si>
    <t xml:space="preserve">2.6.1 - MOBILIARIO Y EQUIPO</t>
  </si>
  <si>
    <t xml:space="preserve">2.6.2 - MOBILIARIO Y EQUIPO AUDIOVISUAL, RECREATIVO Y EDUCACIONAL</t>
  </si>
  <si>
    <t xml:space="preserve">2.6.3 - EQUIPO E INSTRUMENTAL, CIENTÍFICO Y LABORATORIO</t>
  </si>
  <si>
    <t xml:space="preserve">2.6.4 - VEHÍCULOS Y EQUIPO DE TRANSPORTE, TRACCIÓN Y ELEVACIÓN</t>
  </si>
  <si>
    <t xml:space="preserve">2.6.5 - MAQUINARIA, OTROS EQUIPOS Y HERRAMIENTAS</t>
  </si>
  <si>
    <t xml:space="preserve">2.6.6 - EQUIPOS DE DEFENSA Y SEGURIDAD</t>
  </si>
  <si>
    <t xml:space="preserve">2.6.7 - ACTIVOS BIOLÓGICOS</t>
  </si>
  <si>
    <t xml:space="preserve">2.6.8 - BIENES INTANGIBLES</t>
  </si>
  <si>
    <t xml:space="preserve">2.6.9 - EDIFICIOS, ESTRUCTURAS, TIERRAS, TERRENOS Y OBJETOS DE VALOR</t>
  </si>
  <si>
    <t xml:space="preserve">2.7 - OBRAS</t>
  </si>
  <si>
    <t xml:space="preserve">2.7.1 - OBRAS EN EDIFICACIONES</t>
  </si>
  <si>
    <t xml:space="preserve">2.7.2 - INFRAESTRUCTURA</t>
  </si>
  <si>
    <t xml:space="preserve">2.7.3 - CONSTRUCCIONES EN BIENES CONCESIONADOS</t>
  </si>
  <si>
    <t xml:space="preserve">2.7.4 - GASTOS QUE SE ASIGNARÁN DURANTE EL EJERCICIO PARA INVERSIÓN (ART. 32 Y 33 LEY 423-06)</t>
  </si>
  <si>
    <t xml:space="preserve">2.8 - ADQUISICION DE ACTIVOS FINANCIEROS CON FINES DE POLÍTICA</t>
  </si>
  <si>
    <t xml:space="preserve">2.8.1 - CONCESIÓN DE PRESTAMOS</t>
  </si>
  <si>
    <t xml:space="preserve">2.8.2 - ADQUISICIÓN DE TÍTULOS VALORES REPRESENTATIVOS DE DEUDA</t>
  </si>
  <si>
    <t xml:space="preserve">2.9 - GASTOS FINANCIEROS</t>
  </si>
  <si>
    <t xml:space="preserve">2.9.1 - INTERESES DE LA DEUDA PÚBLICA INTERNA</t>
  </si>
  <si>
    <t xml:space="preserve">2.9.2 - INTERESES DE LA DEUDA PUBLICA EXTERNA</t>
  </si>
  <si>
    <t xml:space="preserve">2.9.4 - COMISIONES Y OTROS GASTOS BANCARIOS DE LA DEUDA PÚBLICA</t>
  </si>
  <si>
    <t xml:space="preserve">4 - APLICACIONES FINANCIERAS</t>
  </si>
  <si>
    <t xml:space="preserve">4.1 - INCREMENTO DE ACTIVOS FINANCIEROS</t>
  </si>
  <si>
    <t xml:space="preserve">4.1.1 - INCREMENTO DE ACTIVOS FINANCIEROS CORRIENTES</t>
  </si>
  <si>
    <t xml:space="preserve">4.1.2 - INCREMENTO DE ACTIVOS FINANCIEROS NO CORRIENTES</t>
  </si>
  <si>
    <t xml:space="preserve">4.2 - DISMINUCIÓN DE PASIVOS</t>
  </si>
  <si>
    <t xml:space="preserve">4.2.1 - DISMINUCIÓN DE PASIVOS CORRIENTES</t>
  </si>
  <si>
    <t xml:space="preserve">4.2.2 - DISMINUCIÓN DE PASIVOS NO CORRIENTES</t>
  </si>
  <si>
    <t xml:space="preserve">4.3 - DISMINUCIÓN DE FONDOS DE TERCEROS</t>
  </si>
  <si>
    <t xml:space="preserve">4.3.5 - DISMINUCIÓN DEPÓSITOS FONDOS DE TERCEROS</t>
  </si>
  <si>
    <t xml:space="preserve">Total general</t>
  </si>
  <si>
    <t xml:space="preserve">
Fecha de Registro: Del 01 de abril del 2022
Fecha de imputación: Hasta el 30 de abril 2022</t>
  </si>
  <si>
    <r>
      <rPr>
        <b val="true"/>
        <sz val="11"/>
        <color rgb="FF000000"/>
        <rFont val="Calibri"/>
        <family val="2"/>
        <charset val="1"/>
      </rPr>
      <t xml:space="preserve">Presupuesto aprobado:</t>
    </r>
    <r>
      <rPr>
        <sz val="11"/>
        <color rgb="FF000000"/>
        <rFont val="Calibri"/>
        <family val="2"/>
        <charset val="1"/>
      </rPr>
      <t xml:space="preserve"> Se refiere al presupuesto aprobado en la Ley de Presupuesto General del Estado</t>
    </r>
  </si>
  <si>
    <r>
      <rPr>
        <b val="true"/>
        <sz val="11"/>
        <color rgb="FF000000"/>
        <rFont val="Calibri"/>
        <family val="2"/>
        <charset val="1"/>
      </rPr>
      <t xml:space="preserve">Presupuesto modificado:</t>
    </r>
    <r>
      <rPr>
        <sz val="11"/>
        <color rgb="FF000000"/>
        <rFont val="Calibri"/>
        <family val="2"/>
        <charset val="1"/>
      </rPr>
      <t xml:space="preserve"> Se refiere al presupuesto aprobado en caso de que el Congreso Nacional apruebe un presupuesto complementario</t>
    </r>
  </si>
  <si>
    <r>
      <rPr>
        <b val="true"/>
        <sz val="11"/>
        <color rgb="FF000000"/>
        <rFont val="Calibri"/>
        <family val="2"/>
        <charset val="1"/>
      </rPr>
      <t xml:space="preserve">Total devengado:</t>
    </r>
    <r>
      <rPr>
        <sz val="11"/>
        <color rgb="FF000000"/>
        <rFont val="Calibri"/>
        <family val="2"/>
        <charset val="1"/>
      </rPr>
      <t xml:space="preserve">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</si>
  <si>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NOTAS:</t>
  </si>
  <si>
    <t xml:space="preserve">1. Gasto devengado</t>
  </si>
  <si>
    <t xml:space="preserve">2. Se presenta el gasto por mes; cada mes se debe actualizar el gasto devengado de los meses anteriores</t>
  </si>
  <si>
    <t xml:space="preserve">3. Se presenta la clasificación objetal del gasto al nivel de cuenta</t>
  </si>
  <si>
    <t xml:space="preserve">4. Fecha de imputación: último dia del mes analizado
</t>
  </si>
  <si>
    <t xml:space="preserve">5. Fecha de Registro: el dia 1 del mes siguiente al mes analizado</t>
  </si>
  <si>
    <t xml:space="preserve">6. Fuente: SIGEF</t>
  </si>
  <si>
    <t xml:space="preserve">  LIC. FRANCISCO MEDINA CRISOSTOMO,                                                                     LIC. JOSE LUIS GUTIERREZ ALMONTE, </t>
  </si>
  <si>
    <t xml:space="preserve">LIC. ALCIBIADES ROSARIO TOLENTINO,</t>
  </si>
  <si>
    <t xml:space="preserve">          Tte. Coronel Contador, FARD                                                                                        Tte. Coronel Contador, FARD</t>
  </si>
  <si>
    <t xml:space="preserve"> Coronel Contador, FARD</t>
  </si>
  <si>
    <t xml:space="preserve">Enc. del Departamento de Presupuesto del CESAC                                                 Subdirector de Contabilidad del CESAC</t>
  </si>
  <si>
    <t xml:space="preserve">Director Finaniero del CESAC</t>
  </si>
  <si>
    <t xml:space="preserve">                                   CUERPO ESPECIALIZADO EN SEGURIDAD AEROPORTUARIA Y DE LA AVIACION CIVIL </t>
  </si>
  <si>
    <t xml:space="preserve">enero</t>
  </si>
  <si>
    <t xml:space="preserve">febrero</t>
  </si>
  <si>
    <t xml:space="preserve">marzo</t>
  </si>
  <si>
    <t xml:space="preserve">abril</t>
  </si>
  <si>
    <t xml:space="preserve">Total</t>
  </si>
  <si>
    <r>
      <rPr>
        <sz val="11"/>
        <color rgb="FF000000"/>
        <rFont val="Calibri"/>
        <family val="2"/>
      </rPr>
      <t xml:space="preserve">Fuente: SIGEF
</t>
    </r>
    <r>
      <rPr>
        <sz val="11"/>
        <color rgb="FF000000"/>
        <rFont val="Calibri"/>
        <family val="2"/>
        <charset val="1"/>
      </rPr>
      <t xml:space="preserve">Fecha de Registro: Del 01 de abril del 2022
Fecha de imputación: Hasta el 30 de abril 2022</t>
    </r>
  </si>
  <si>
    <t xml:space="preserve">       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</si>
</sst>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* #,##0.00_);_(* \(#,##0.00\);_(* \-??_);_(@_)"/>
    <numFmt numFmtId="166" formatCode="#,##0.00"/>
    <numFmt numFmtId="167" formatCode="0.0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2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2"/>
      <color rgb="FFFFFFFF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2.5"/>
      <color rgb="FF000000"/>
      <name val="Calibri"/>
      <family val="2"/>
      <charset val="1"/>
    </font>
    <font>
      <sz val="12.5"/>
      <color rgb="FF000000"/>
      <name val="Calibri"/>
      <family val="2"/>
      <charset val="1"/>
    </font>
    <font>
      <sz val="11"/>
      <color rgb="FF000000"/>
      <name val="Calibri"/>
      <family val="0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2F5597"/>
        <bgColor rgb="FF666699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>
        <color rgb="FFFFFFFF"/>
      </left>
      <right/>
      <top/>
      <bottom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/>
      <top/>
      <bottom style="thin">
        <color rgb="FFFFFFFF"/>
      </bottom>
      <diagonal/>
    </border>
    <border diagonalUp="false" diagonalDown="false">
      <left/>
      <right/>
      <top/>
      <bottom style="thin">
        <color rgb="FF8FAADC"/>
      </bottom>
      <diagonal/>
    </border>
    <border diagonalUp="false" diagonalDown="false">
      <left/>
      <right/>
      <top style="thin">
        <color rgb="FF8FAADC"/>
      </top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thin">
        <color rgb="FFFFFFFF"/>
      </left>
      <right/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/>
      <top style="thin">
        <color rgb="FFFFFFFF"/>
      </top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 readingOrder="1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 readingOrder="1"/>
      <protection locked="true" hidden="false"/>
    </xf>
    <xf numFmtId="164" fontId="7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2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2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8" fillId="0" borderId="4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1" shrinkToFit="false"/>
      <protection locked="true" hidden="false"/>
    </xf>
    <xf numFmtId="165" fontId="8" fillId="0" borderId="0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3" shrinkToFit="false"/>
      <protection locked="true" hidden="false"/>
    </xf>
    <xf numFmtId="165" fontId="6" fillId="0" borderId="0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6" fillId="0" borderId="0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8" fillId="0" borderId="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8" fillId="0" borderId="0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8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top" textRotation="0" wrapText="true" indent="0" shrinkToFit="false" readingOrder="1"/>
      <protection locked="true" hidden="false"/>
    </xf>
    <xf numFmtId="164" fontId="7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Millares 2" xfId="20"/>
    <cellStyle name="Normal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F5597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6.png"/><Relationship Id="rId2" Type="http://schemas.openxmlformats.org/officeDocument/2006/relationships/image" Target="../media/image7.jpeg"/><Relationship Id="rId3" Type="http://schemas.openxmlformats.org/officeDocument/2006/relationships/image" Target="../media/image8.jpeg"/><Relationship Id="rId4" Type="http://schemas.openxmlformats.org/officeDocument/2006/relationships/image" Target="../media/image9.jpeg"/><Relationship Id="rId5" Type="http://schemas.openxmlformats.org/officeDocument/2006/relationships/image" Target="../media/image10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9360</xdr:colOff>
      <xdr:row>2</xdr:row>
      <xdr:rowOff>0</xdr:rowOff>
    </xdr:from>
    <xdr:to>
      <xdr:col>0</xdr:col>
      <xdr:colOff>1647360</xdr:colOff>
      <xdr:row>4</xdr:row>
      <xdr:rowOff>18720</xdr:rowOff>
    </xdr:to>
    <xdr:sp>
      <xdr:nvSpPr>
        <xdr:cNvPr id="0" name="CustomShape 1"/>
        <xdr:cNvSpPr/>
      </xdr:nvSpPr>
      <xdr:spPr>
        <a:xfrm>
          <a:off x="9360" y="552240"/>
          <a:ext cx="1638000" cy="485640"/>
        </a:xfrm>
        <a:prstGeom prst="rect">
          <a:avLst/>
        </a:prstGeom>
        <a:solidFill>
          <a:schemeClr val="lt1"/>
        </a:solidFill>
        <a:ln w="9360">
          <a:solidFill>
            <a:schemeClr val="lt1">
              <a:shade val="50000"/>
            </a:schemeClr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es-US" sz="1100" spc="-1" strike="noStrike">
              <a:solidFill>
                <a:srgbClr val="000000"/>
              </a:solidFill>
              <a:latin typeface="Calibri"/>
            </a:rPr>
            <a:t>LOGO MIN.                      (si aplica)</a:t>
          </a:r>
          <a:endParaRPr b="0" lang="es-DO" sz="1100" spc="-1" strike="noStrike">
            <a:latin typeface="Times New Roman"/>
          </a:endParaRPr>
        </a:p>
      </xdr:txBody>
    </xdr:sp>
    <xdr:clientData/>
  </xdr:twoCellAnchor>
  <xdr:twoCellAnchor editAs="oneCell">
    <xdr:from>
      <xdr:col>0</xdr:col>
      <xdr:colOff>70560</xdr:colOff>
      <xdr:row>1</xdr:row>
      <xdr:rowOff>30600</xdr:rowOff>
    </xdr:from>
    <xdr:to>
      <xdr:col>0</xdr:col>
      <xdr:colOff>1792440</xdr:colOff>
      <xdr:row>5</xdr:row>
      <xdr:rowOff>194040</xdr:rowOff>
    </xdr:to>
    <xdr:pic>
      <xdr:nvPicPr>
        <xdr:cNvPr id="1" name="Picture 2" descr=""/>
        <xdr:cNvPicPr/>
      </xdr:nvPicPr>
      <xdr:blipFill>
        <a:blip r:embed="rId1"/>
        <a:stretch/>
      </xdr:blipFill>
      <xdr:spPr>
        <a:xfrm>
          <a:off x="70560" y="221040"/>
          <a:ext cx="1721880" cy="1191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541800</xdr:colOff>
      <xdr:row>0</xdr:row>
      <xdr:rowOff>116280</xdr:rowOff>
    </xdr:from>
    <xdr:to>
      <xdr:col>6</xdr:col>
      <xdr:colOff>920520</xdr:colOff>
      <xdr:row>6</xdr:row>
      <xdr:rowOff>8280</xdr:rowOff>
    </xdr:to>
    <xdr:pic>
      <xdr:nvPicPr>
        <xdr:cNvPr id="2" name="0 Imagen" descr="Logo CESA con efecto copia.jpg"/>
        <xdr:cNvPicPr/>
      </xdr:nvPicPr>
      <xdr:blipFill>
        <a:blip r:embed="rId2"/>
        <a:stretch/>
      </xdr:blipFill>
      <xdr:spPr>
        <a:xfrm>
          <a:off x="13141440" y="116280"/>
          <a:ext cx="1467000" cy="13111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52920</xdr:rowOff>
    </xdr:from>
    <xdr:to>
      <xdr:col>0</xdr:col>
      <xdr:colOff>3750480</xdr:colOff>
      <xdr:row>110</xdr:row>
      <xdr:rowOff>54720</xdr:rowOff>
    </xdr:to>
    <xdr:pic>
      <xdr:nvPicPr>
        <xdr:cNvPr id="3" name="image3.jpeg" descr=""/>
        <xdr:cNvPicPr/>
      </xdr:nvPicPr>
      <xdr:blipFill>
        <a:blip r:embed="rId3"/>
        <a:stretch/>
      </xdr:blipFill>
      <xdr:spPr>
        <a:xfrm>
          <a:off x="0" y="22303080"/>
          <a:ext cx="3750480" cy="2011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4593240</xdr:colOff>
      <xdr:row>101</xdr:row>
      <xdr:rowOff>0</xdr:rowOff>
    </xdr:from>
    <xdr:to>
      <xdr:col>1</xdr:col>
      <xdr:colOff>825120</xdr:colOff>
      <xdr:row>109</xdr:row>
      <xdr:rowOff>151920</xdr:rowOff>
    </xdr:to>
    <xdr:pic>
      <xdr:nvPicPr>
        <xdr:cNvPr id="4" name="image4.jpeg" descr=""/>
        <xdr:cNvPicPr/>
      </xdr:nvPicPr>
      <xdr:blipFill>
        <a:blip r:embed="rId4"/>
        <a:stretch/>
      </xdr:blipFill>
      <xdr:spPr>
        <a:xfrm>
          <a:off x="4593240" y="22440600"/>
          <a:ext cx="3962880" cy="17809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677160</xdr:colOff>
      <xdr:row>100</xdr:row>
      <xdr:rowOff>121680</xdr:rowOff>
    </xdr:from>
    <xdr:to>
      <xdr:col>5</xdr:col>
      <xdr:colOff>473760</xdr:colOff>
      <xdr:row>109</xdr:row>
      <xdr:rowOff>134640</xdr:rowOff>
    </xdr:to>
    <xdr:pic>
      <xdr:nvPicPr>
        <xdr:cNvPr id="5" name="Imagen 7" descr=""/>
        <xdr:cNvPicPr/>
      </xdr:nvPicPr>
      <xdr:blipFill>
        <a:blip r:embed="rId5"/>
        <a:stretch/>
      </xdr:blipFill>
      <xdr:spPr>
        <a:xfrm>
          <a:off x="9839520" y="22371840"/>
          <a:ext cx="3233880" cy="1832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9360</xdr:colOff>
      <xdr:row>2</xdr:row>
      <xdr:rowOff>152280</xdr:rowOff>
    </xdr:from>
    <xdr:to>
      <xdr:col>0</xdr:col>
      <xdr:colOff>1647360</xdr:colOff>
      <xdr:row>5</xdr:row>
      <xdr:rowOff>18720</xdr:rowOff>
    </xdr:to>
    <xdr:sp>
      <xdr:nvSpPr>
        <xdr:cNvPr id="6" name="CustomShape 1"/>
        <xdr:cNvSpPr/>
      </xdr:nvSpPr>
      <xdr:spPr>
        <a:xfrm>
          <a:off x="9360" y="533160"/>
          <a:ext cx="1638000" cy="695160"/>
        </a:xfrm>
        <a:prstGeom prst="rect">
          <a:avLst/>
        </a:prstGeom>
        <a:solidFill>
          <a:schemeClr val="lt1"/>
        </a:solidFill>
        <a:ln w="9360">
          <a:solidFill>
            <a:schemeClr val="lt1">
              <a:shade val="50000"/>
            </a:schemeClr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es-US" sz="1100" spc="-1" strike="noStrike">
              <a:solidFill>
                <a:srgbClr val="000000"/>
              </a:solidFill>
              <a:latin typeface="Calibri"/>
            </a:rPr>
            <a:t>LOGO MIN.                      (si aplica)</a:t>
          </a:r>
          <a:endParaRPr b="0" lang="es-DO" sz="1100" spc="-1" strike="noStrike">
            <a:latin typeface="Times New Roman"/>
          </a:endParaRPr>
        </a:p>
      </xdr:txBody>
    </xdr:sp>
    <xdr:clientData/>
  </xdr:twoCellAnchor>
  <xdr:twoCellAnchor editAs="oneCell">
    <xdr:from>
      <xdr:col>0</xdr:col>
      <xdr:colOff>70560</xdr:colOff>
      <xdr:row>1</xdr:row>
      <xdr:rowOff>30600</xdr:rowOff>
    </xdr:from>
    <xdr:to>
      <xdr:col>0</xdr:col>
      <xdr:colOff>1792440</xdr:colOff>
      <xdr:row>6</xdr:row>
      <xdr:rowOff>3600</xdr:rowOff>
    </xdr:to>
    <xdr:pic>
      <xdr:nvPicPr>
        <xdr:cNvPr id="7" name="Picture 2" descr=""/>
        <xdr:cNvPicPr/>
      </xdr:nvPicPr>
      <xdr:blipFill>
        <a:blip r:embed="rId1"/>
        <a:stretch/>
      </xdr:blipFill>
      <xdr:spPr>
        <a:xfrm>
          <a:off x="70560" y="221040"/>
          <a:ext cx="1721880" cy="1191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758880</xdr:colOff>
      <xdr:row>0</xdr:row>
      <xdr:rowOff>143640</xdr:rowOff>
    </xdr:from>
    <xdr:to>
      <xdr:col>5</xdr:col>
      <xdr:colOff>1099440</xdr:colOff>
      <xdr:row>6</xdr:row>
      <xdr:rowOff>105480</xdr:rowOff>
    </xdr:to>
    <xdr:pic>
      <xdr:nvPicPr>
        <xdr:cNvPr id="8" name="0 Imagen" descr="Logo CESA con efecto copia.jpg"/>
        <xdr:cNvPicPr/>
      </xdr:nvPicPr>
      <xdr:blipFill>
        <a:blip r:embed="rId2"/>
        <a:stretch/>
      </xdr:blipFill>
      <xdr:spPr>
        <a:xfrm>
          <a:off x="12573000" y="143640"/>
          <a:ext cx="1489680" cy="13712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3587400</xdr:colOff>
      <xdr:row>95</xdr:row>
      <xdr:rowOff>169200</xdr:rowOff>
    </xdr:to>
    <xdr:pic>
      <xdr:nvPicPr>
        <xdr:cNvPr id="9" name="image3.jpeg" descr=""/>
        <xdr:cNvPicPr/>
      </xdr:nvPicPr>
      <xdr:blipFill>
        <a:blip r:embed="rId3"/>
        <a:stretch/>
      </xdr:blipFill>
      <xdr:spPr>
        <a:xfrm>
          <a:off x="0" y="17695440"/>
          <a:ext cx="3587400" cy="1940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4529520</xdr:colOff>
      <xdr:row>86</xdr:row>
      <xdr:rowOff>341280</xdr:rowOff>
    </xdr:from>
    <xdr:to>
      <xdr:col>1</xdr:col>
      <xdr:colOff>708480</xdr:colOff>
      <xdr:row>94</xdr:row>
      <xdr:rowOff>96120</xdr:rowOff>
    </xdr:to>
    <xdr:pic>
      <xdr:nvPicPr>
        <xdr:cNvPr id="10" name="image4.jpeg" descr=""/>
        <xdr:cNvPicPr/>
      </xdr:nvPicPr>
      <xdr:blipFill>
        <a:blip r:embed="rId4"/>
        <a:stretch/>
      </xdr:blipFill>
      <xdr:spPr>
        <a:xfrm>
          <a:off x="4529520" y="17586360"/>
          <a:ext cx="3909960" cy="1786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303840</xdr:colOff>
      <xdr:row>86</xdr:row>
      <xdr:rowOff>368640</xdr:rowOff>
    </xdr:from>
    <xdr:to>
      <xdr:col>5</xdr:col>
      <xdr:colOff>761760</xdr:colOff>
      <xdr:row>93</xdr:row>
      <xdr:rowOff>126720</xdr:rowOff>
    </xdr:to>
    <xdr:pic>
      <xdr:nvPicPr>
        <xdr:cNvPr id="11" name="Imagen 7" descr=""/>
        <xdr:cNvPicPr/>
      </xdr:nvPicPr>
      <xdr:blipFill>
        <a:blip r:embed="rId5"/>
        <a:stretch/>
      </xdr:blipFill>
      <xdr:spPr>
        <a:xfrm>
          <a:off x="9819000" y="17613720"/>
          <a:ext cx="3906000" cy="15991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G109"/>
  <sheetViews>
    <sheetView showFormulas="false" showGridLines="false" showRowColHeaders="true" showZeros="true" rightToLeft="false" tabSelected="false" showOutlineSymbols="true" defaultGridColor="true" view="normal" topLeftCell="A84" colorId="64" zoomScale="90" zoomScaleNormal="90" zoomScalePageLayoutView="100" workbookViewId="0">
      <selection pane="topLeft" activeCell="A99" activeCellId="0" sqref="A99"/>
    </sheetView>
  </sheetViews>
  <sheetFormatPr defaultColWidth="11.43359375" defaultRowHeight="15" zeroHeight="false" outlineLevelRow="0" outlineLevelCol="0"/>
  <cols>
    <col collapsed="false" customWidth="true" hidden="false" outlineLevel="0" max="1" min="1" style="0" width="109.57"/>
    <col collapsed="false" customWidth="true" hidden="false" outlineLevel="0" max="2" min="2" style="0" width="20.29"/>
    <col collapsed="false" customWidth="true" hidden="false" outlineLevel="0" max="3" min="3" style="1" width="17.86"/>
    <col collapsed="false" customWidth="true" hidden="false" outlineLevel="0" max="4" min="4" style="0" width="15.71"/>
    <col collapsed="false" customWidth="true" hidden="false" outlineLevel="0" max="5" min="5" style="1" width="15.15"/>
    <col collapsed="false" customWidth="true" hidden="false" outlineLevel="0" max="6" min="6" style="1" width="15.42"/>
    <col collapsed="false" customWidth="true" hidden="false" outlineLevel="0" max="7" min="7" style="2" width="15.57"/>
  </cols>
  <sheetData>
    <row r="2" customFormat="false" ht="28.5" hidden="false" customHeight="true" outlineLevel="0" collapsed="false">
      <c r="A2" s="3" t="s">
        <v>0</v>
      </c>
      <c r="B2" s="3"/>
      <c r="C2" s="3"/>
      <c r="D2" s="3"/>
      <c r="E2" s="3"/>
      <c r="F2" s="3"/>
      <c r="G2" s="3"/>
    </row>
    <row r="3" customFormat="false" ht="21" hidden="false" customHeight="true" outlineLevel="0" collapsed="false">
      <c r="A3" s="4" t="s">
        <v>1</v>
      </c>
      <c r="B3" s="4"/>
      <c r="C3" s="4"/>
      <c r="D3" s="4"/>
      <c r="E3" s="4"/>
      <c r="F3" s="4"/>
      <c r="G3" s="4"/>
    </row>
    <row r="4" customFormat="false" ht="15.75" hidden="false" customHeight="false" outlineLevel="0" collapsed="false">
      <c r="A4" s="5" t="s">
        <v>2</v>
      </c>
      <c r="B4" s="5"/>
      <c r="C4" s="5"/>
      <c r="D4" s="5"/>
      <c r="E4" s="5"/>
      <c r="F4" s="5"/>
      <c r="G4" s="5"/>
    </row>
    <row r="5" customFormat="false" ht="15.75" hidden="false" customHeight="true" outlineLevel="0" collapsed="false">
      <c r="A5" s="6" t="s">
        <v>3</v>
      </c>
      <c r="B5" s="6"/>
      <c r="C5" s="6"/>
      <c r="D5" s="6"/>
      <c r="E5" s="6"/>
      <c r="F5" s="6"/>
      <c r="G5" s="6"/>
    </row>
    <row r="6" customFormat="false" ht="15.75" hidden="false" customHeight="true" outlineLevel="0" collapsed="false">
      <c r="A6" s="6" t="s">
        <v>4</v>
      </c>
      <c r="B6" s="6"/>
      <c r="C6" s="6"/>
      <c r="D6" s="6"/>
      <c r="E6" s="6"/>
      <c r="F6" s="6"/>
      <c r="G6" s="6"/>
    </row>
    <row r="8" customFormat="false" ht="25.5" hidden="false" customHeight="true" outlineLevel="0" collapsed="false">
      <c r="A8" s="7" t="s">
        <v>5</v>
      </c>
      <c r="B8" s="8" t="s">
        <v>6</v>
      </c>
      <c r="C8" s="8" t="s">
        <v>7</v>
      </c>
      <c r="D8" s="9" t="s">
        <v>8</v>
      </c>
      <c r="E8" s="9"/>
      <c r="F8" s="9"/>
      <c r="G8" s="9"/>
    </row>
    <row r="9" customFormat="false" ht="15.75" hidden="false" customHeight="false" outlineLevel="0" collapsed="false">
      <c r="A9" s="7"/>
      <c r="B9" s="8"/>
      <c r="C9" s="8"/>
      <c r="D9" s="10" t="s">
        <v>9</v>
      </c>
      <c r="E9" s="11" t="s">
        <v>10</v>
      </c>
      <c r="F9" s="11" t="s">
        <v>11</v>
      </c>
      <c r="G9" s="11" t="s">
        <v>12</v>
      </c>
    </row>
    <row r="10" customFormat="false" ht="15.75" hidden="false" customHeight="false" outlineLevel="0" collapsed="false">
      <c r="A10" s="12" t="s">
        <v>13</v>
      </c>
      <c r="B10" s="13" t="n">
        <f aca="false">+B11+B17+B27+B53</f>
        <v>1203553596</v>
      </c>
      <c r="C10" s="13" t="n">
        <f aca="false">+C11+C17+C27+C53</f>
        <v>-44746744</v>
      </c>
      <c r="D10" s="13" t="n">
        <f aca="false">+D11+D17+D27+D53</f>
        <v>75167187.01</v>
      </c>
      <c r="E10" s="13" t="n">
        <f aca="false">+E11+E17+E27+E53</f>
        <v>78896361.11</v>
      </c>
      <c r="F10" s="13" t="n">
        <f aca="false">+F11+F17+F27+F53</f>
        <v>79198269.04</v>
      </c>
      <c r="G10" s="13" t="n">
        <f aca="false">+G11+G17+G27+G53</f>
        <v>81647048.69</v>
      </c>
    </row>
    <row r="11" s="16" customFormat="true" ht="15.75" hidden="false" customHeight="false" outlineLevel="0" collapsed="false">
      <c r="A11" s="14" t="s">
        <v>14</v>
      </c>
      <c r="B11" s="15" t="n">
        <f aca="false">+B12+B13+B14+B15+B16</f>
        <v>862134597</v>
      </c>
      <c r="C11" s="15" t="n">
        <f aca="false">+C12+C13+C14+C15+C16</f>
        <v>-44746744</v>
      </c>
      <c r="D11" s="15" t="n">
        <f aca="false">+D12+D13+D14+D15+D16</f>
        <v>65513164.82</v>
      </c>
      <c r="E11" s="15" t="n">
        <f aca="false">+E12+E13+E14+E15+E16</f>
        <v>65921487.42</v>
      </c>
      <c r="F11" s="15" t="n">
        <f aca="false">+F12+F13+F14+F15+F16</f>
        <v>65699623.92</v>
      </c>
      <c r="G11" s="15" t="n">
        <f aca="false">+G12+G13+G14+G15+G16</f>
        <v>66041741.82</v>
      </c>
    </row>
    <row r="12" customFormat="false" ht="15.75" hidden="false" customHeight="false" outlineLevel="0" collapsed="false">
      <c r="A12" s="17" t="s">
        <v>15</v>
      </c>
      <c r="B12" s="18" t="n">
        <v>774922976</v>
      </c>
      <c r="C12" s="18" t="n">
        <v>-41565984</v>
      </c>
      <c r="D12" s="19" t="n">
        <v>59537421</v>
      </c>
      <c r="E12" s="1" t="n">
        <v>59948821</v>
      </c>
      <c r="F12" s="1" t="n">
        <v>59761321</v>
      </c>
      <c r="G12" s="2" t="n">
        <v>60050521</v>
      </c>
    </row>
    <row r="13" customFormat="false" ht="15.75" hidden="false" customHeight="false" outlineLevel="0" collapsed="false">
      <c r="A13" s="17" t="s">
        <v>16</v>
      </c>
      <c r="B13" s="18" t="n">
        <v>44718571</v>
      </c>
      <c r="C13" s="20" t="n">
        <v>0</v>
      </c>
      <c r="D13" s="19" t="n">
        <v>3626124.75</v>
      </c>
      <c r="E13" s="1" t="n">
        <v>3623544.75</v>
      </c>
      <c r="F13" s="1" t="n">
        <v>3604932.25</v>
      </c>
      <c r="G13" s="2" t="n">
        <v>3632897.25</v>
      </c>
    </row>
    <row r="14" customFormat="false" ht="15.75" hidden="false" customHeight="false" outlineLevel="0" collapsed="false">
      <c r="A14" s="17" t="s">
        <v>17</v>
      </c>
      <c r="B14" s="21" t="n">
        <v>0</v>
      </c>
      <c r="C14" s="20" t="n">
        <v>0</v>
      </c>
      <c r="D14" s="21" t="n">
        <v>0</v>
      </c>
      <c r="E14" s="21" t="n">
        <v>0</v>
      </c>
      <c r="F14" s="21" t="n">
        <v>0</v>
      </c>
      <c r="G14" s="21" t="n">
        <v>0</v>
      </c>
    </row>
    <row r="15" customFormat="false" ht="15.75" hidden="false" customHeight="false" outlineLevel="0" collapsed="false">
      <c r="A15" s="17" t="s">
        <v>18</v>
      </c>
      <c r="B15" s="21" t="n">
        <v>0</v>
      </c>
      <c r="C15" s="20" t="n">
        <v>0</v>
      </c>
      <c r="D15" s="21" t="n">
        <v>0</v>
      </c>
      <c r="E15" s="21" t="n">
        <v>0</v>
      </c>
      <c r="F15" s="21" t="n">
        <v>0</v>
      </c>
      <c r="G15" s="21" t="n">
        <v>0</v>
      </c>
    </row>
    <row r="16" customFormat="false" ht="15.75" hidden="false" customHeight="false" outlineLevel="0" collapsed="false">
      <c r="A16" s="17" t="s">
        <v>19</v>
      </c>
      <c r="B16" s="18" t="n">
        <v>42493050</v>
      </c>
      <c r="C16" s="18" t="n">
        <v>-3180760</v>
      </c>
      <c r="D16" s="18" t="n">
        <v>2349619.07</v>
      </c>
      <c r="E16" s="18" t="n">
        <v>2349121.67</v>
      </c>
      <c r="F16" s="1" t="n">
        <v>2333370.67</v>
      </c>
      <c r="G16" s="2" t="n">
        <v>2358323.57</v>
      </c>
    </row>
    <row r="17" s="16" customFormat="true" ht="15.75" hidden="false" customHeight="false" outlineLevel="0" collapsed="false">
      <c r="A17" s="14" t="s">
        <v>20</v>
      </c>
      <c r="B17" s="15" t="n">
        <f aca="false">+B18+B19+B20+B21+B22+B23+B24+B25+B26</f>
        <v>32556321</v>
      </c>
      <c r="C17" s="22" t="n">
        <v>0</v>
      </c>
      <c r="D17" s="15" t="n">
        <f aca="false">+D18+D19+D20+D21+D22+D23+D24+D25+D26</f>
        <v>1715101.26</v>
      </c>
      <c r="E17" s="15" t="n">
        <f aca="false">+E18+E19+E20+E21+E22+E23+E24+E25+E26</f>
        <v>2376528.62</v>
      </c>
      <c r="F17" s="15" t="n">
        <f aca="false">+F18+F19+F20+F21+F22+F23+F24+F25+F26</f>
        <v>2443857.72</v>
      </c>
      <c r="G17" s="15" t="n">
        <f aca="false">+G18+G19+G20+G21+G22+G23+G24+G25+G26</f>
        <v>2665140.68</v>
      </c>
    </row>
    <row r="18" customFormat="false" ht="15.75" hidden="false" customHeight="false" outlineLevel="0" collapsed="false">
      <c r="A18" s="17" t="s">
        <v>21</v>
      </c>
      <c r="B18" s="18" t="n">
        <v>7087979</v>
      </c>
      <c r="C18" s="20" t="n">
        <v>0</v>
      </c>
      <c r="D18" s="18" t="n">
        <v>1406861.26</v>
      </c>
      <c r="E18" s="18" t="n">
        <v>590520.32</v>
      </c>
      <c r="F18" s="1" t="n">
        <v>1412334.62</v>
      </c>
      <c r="G18" s="2" t="n">
        <v>88920</v>
      </c>
    </row>
    <row r="19" customFormat="false" ht="15.75" hidden="false" customHeight="false" outlineLevel="0" collapsed="false">
      <c r="A19" s="17" t="s">
        <v>22</v>
      </c>
      <c r="B19" s="18" t="n">
        <v>3190177</v>
      </c>
      <c r="C19" s="20" t="n">
        <v>0</v>
      </c>
      <c r="D19" s="21" t="n">
        <v>0</v>
      </c>
      <c r="E19" s="21" t="n">
        <v>0</v>
      </c>
      <c r="F19" s="21" t="n">
        <v>0</v>
      </c>
      <c r="G19" s="2" t="n">
        <v>611238.82</v>
      </c>
    </row>
    <row r="20" customFormat="false" ht="15.75" hidden="false" customHeight="false" outlineLevel="0" collapsed="false">
      <c r="A20" s="17" t="s">
        <v>23</v>
      </c>
      <c r="B20" s="18" t="n">
        <v>2980926</v>
      </c>
      <c r="C20" s="20" t="n">
        <v>0</v>
      </c>
      <c r="D20" s="18" t="n">
        <v>39200</v>
      </c>
      <c r="E20" s="18" t="n">
        <v>167700</v>
      </c>
      <c r="F20" s="1" t="n">
        <v>149400</v>
      </c>
      <c r="G20" s="2" t="n">
        <v>121200</v>
      </c>
    </row>
    <row r="21" customFormat="false" ht="15.75" hidden="false" customHeight="false" outlineLevel="0" collapsed="false">
      <c r="A21" s="17" t="s">
        <v>24</v>
      </c>
      <c r="B21" s="18" t="n">
        <v>404264</v>
      </c>
      <c r="C21" s="20" t="n">
        <v>0</v>
      </c>
      <c r="D21" s="21" t="n">
        <v>0</v>
      </c>
      <c r="E21" s="21" t="n">
        <v>0</v>
      </c>
      <c r="F21" s="21" t="n">
        <v>0</v>
      </c>
      <c r="G21" s="21" t="n">
        <v>0</v>
      </c>
    </row>
    <row r="22" customFormat="false" ht="15.75" hidden="false" customHeight="false" outlineLevel="0" collapsed="false">
      <c r="A22" s="17" t="s">
        <v>25</v>
      </c>
      <c r="B22" s="18" t="n">
        <v>4850163</v>
      </c>
      <c r="C22" s="20" t="n">
        <v>0</v>
      </c>
      <c r="D22" s="18" t="n">
        <v>269040</v>
      </c>
      <c r="E22" s="18" t="n">
        <v>345740</v>
      </c>
      <c r="F22" s="1" t="n">
        <v>269040</v>
      </c>
      <c r="G22" s="2" t="n">
        <v>711540</v>
      </c>
    </row>
    <row r="23" customFormat="false" ht="15.75" hidden="false" customHeight="false" outlineLevel="0" collapsed="false">
      <c r="A23" s="17" t="s">
        <v>26</v>
      </c>
      <c r="B23" s="18" t="n">
        <v>6050892</v>
      </c>
      <c r="C23" s="20" t="n">
        <v>0</v>
      </c>
      <c r="D23" s="21" t="n">
        <v>0</v>
      </c>
      <c r="E23" s="18" t="n">
        <v>944079.9</v>
      </c>
      <c r="F23" s="1" t="n">
        <v>613083.1</v>
      </c>
      <c r="G23" s="21" t="n">
        <v>0</v>
      </c>
    </row>
    <row r="24" customFormat="false" ht="15.75" hidden="false" customHeight="false" outlineLevel="0" collapsed="false">
      <c r="A24" s="17" t="s">
        <v>27</v>
      </c>
      <c r="B24" s="18" t="n">
        <v>5991920</v>
      </c>
      <c r="C24" s="20" t="n">
        <v>0</v>
      </c>
      <c r="D24" s="21" t="n">
        <v>0</v>
      </c>
      <c r="E24" s="18" t="n">
        <v>328488.4</v>
      </c>
      <c r="F24" s="21" t="n">
        <v>0</v>
      </c>
      <c r="G24" s="2" t="n">
        <v>1132241.86</v>
      </c>
    </row>
    <row r="25" customFormat="false" ht="15.75" hidden="false" customHeight="false" outlineLevel="0" collapsed="false">
      <c r="A25" s="17" t="s">
        <v>28</v>
      </c>
      <c r="B25" s="18" t="n">
        <v>800000</v>
      </c>
      <c r="C25" s="20" t="n">
        <v>0</v>
      </c>
      <c r="D25" s="21" t="n">
        <v>0</v>
      </c>
      <c r="E25" s="21" t="n">
        <v>0</v>
      </c>
      <c r="F25" s="21" t="n">
        <v>0</v>
      </c>
      <c r="G25" s="21" t="n">
        <v>0</v>
      </c>
    </row>
    <row r="26" customFormat="false" ht="15.75" hidden="false" customHeight="false" outlineLevel="0" collapsed="false">
      <c r="A26" s="17" t="s">
        <v>29</v>
      </c>
      <c r="B26" s="18" t="n">
        <v>1200000</v>
      </c>
      <c r="C26" s="20" t="n">
        <v>0</v>
      </c>
      <c r="D26" s="21" t="n">
        <v>0</v>
      </c>
      <c r="E26" s="21" t="n">
        <v>0</v>
      </c>
      <c r="F26" s="21" t="n">
        <v>0</v>
      </c>
      <c r="G26" s="21" t="n">
        <v>0</v>
      </c>
    </row>
    <row r="27" s="16" customFormat="true" ht="15.75" hidden="false" customHeight="false" outlineLevel="0" collapsed="false">
      <c r="A27" s="14" t="s">
        <v>30</v>
      </c>
      <c r="B27" s="15" t="n">
        <f aca="false">+B28+B29+B30+B31+B32+B33+B34+B35+B36</f>
        <v>307117354</v>
      </c>
      <c r="C27" s="22" t="n">
        <v>0</v>
      </c>
      <c r="D27" s="15" t="n">
        <f aca="false">+D28+D29+D30+D31+D32+D33+D34+D35+D36</f>
        <v>7938920.93</v>
      </c>
      <c r="E27" s="15" t="n">
        <f aca="false">+E28+E29+E30+E31+E32+E33+E34+E35+E36</f>
        <v>10598345.07</v>
      </c>
      <c r="F27" s="15" t="n">
        <f aca="false">+F28+F29+F30+F31+F32+F33+F34+F35+F36</f>
        <v>11054787.4</v>
      </c>
      <c r="G27" s="15" t="n">
        <f aca="false">+G28+G29+G30+G31+G32+G33+G34+G35+G36</f>
        <v>12776501.37</v>
      </c>
    </row>
    <row r="28" customFormat="false" ht="15.75" hidden="false" customHeight="false" outlineLevel="0" collapsed="false">
      <c r="A28" s="17" t="s">
        <v>31</v>
      </c>
      <c r="B28" s="18" t="n">
        <v>83600000</v>
      </c>
      <c r="C28" s="20" t="n">
        <v>0</v>
      </c>
      <c r="D28" s="18" t="n">
        <v>6644960</v>
      </c>
      <c r="E28" s="18" t="n">
        <v>6085920</v>
      </c>
      <c r="F28" s="1" t="n">
        <v>6507830</v>
      </c>
      <c r="G28" s="2" t="n">
        <v>6241200</v>
      </c>
    </row>
    <row r="29" customFormat="false" ht="15.75" hidden="false" customHeight="false" outlineLevel="0" collapsed="false">
      <c r="A29" s="17" t="s">
        <v>32</v>
      </c>
      <c r="B29" s="18" t="n">
        <v>147804399</v>
      </c>
      <c r="C29" s="20" t="n">
        <v>0</v>
      </c>
      <c r="D29" s="21" t="n">
        <v>0</v>
      </c>
      <c r="E29" s="18" t="n">
        <v>666051</v>
      </c>
      <c r="F29" s="21" t="n">
        <v>0</v>
      </c>
      <c r="G29" s="21" t="n">
        <v>0</v>
      </c>
    </row>
    <row r="30" customFormat="false" ht="15.75" hidden="false" customHeight="false" outlineLevel="0" collapsed="false">
      <c r="A30" s="17" t="s">
        <v>33</v>
      </c>
      <c r="B30" s="18" t="n">
        <v>17000000</v>
      </c>
      <c r="C30" s="20" t="n">
        <v>0</v>
      </c>
      <c r="D30" s="21" t="n">
        <v>0</v>
      </c>
      <c r="E30" s="18" t="n">
        <v>160480</v>
      </c>
      <c r="F30" s="21" t="n">
        <v>0</v>
      </c>
      <c r="G30" s="2" t="n">
        <v>1219996.1</v>
      </c>
    </row>
    <row r="31" customFormat="false" ht="15.75" hidden="false" customHeight="false" outlineLevel="0" collapsed="false">
      <c r="A31" s="17" t="s">
        <v>34</v>
      </c>
      <c r="B31" s="18" t="n">
        <v>4762954</v>
      </c>
      <c r="C31" s="20" t="n">
        <v>0</v>
      </c>
      <c r="D31" s="20" t="n">
        <v>0</v>
      </c>
      <c r="E31" s="1" t="n">
        <v>489003.5</v>
      </c>
      <c r="F31" s="21" t="n">
        <v>0</v>
      </c>
      <c r="G31" s="2" t="n">
        <v>986130.08</v>
      </c>
    </row>
    <row r="32" customFormat="false" ht="15.75" hidden="false" customHeight="false" outlineLevel="0" collapsed="false">
      <c r="A32" s="17" t="s">
        <v>35</v>
      </c>
      <c r="B32" s="18" t="n">
        <v>15000000</v>
      </c>
      <c r="C32" s="20" t="n">
        <v>0</v>
      </c>
      <c r="D32" s="20" t="n">
        <v>0</v>
      </c>
      <c r="E32" s="1" t="n">
        <v>5664</v>
      </c>
      <c r="F32" s="21" t="n">
        <v>0</v>
      </c>
      <c r="G32" s="2" t="n">
        <v>161660</v>
      </c>
    </row>
    <row r="33" customFormat="false" ht="15.75" hidden="false" customHeight="false" outlineLevel="0" collapsed="false">
      <c r="A33" s="17" t="s">
        <v>36</v>
      </c>
      <c r="B33" s="18" t="n">
        <v>4800000</v>
      </c>
      <c r="C33" s="20" t="n">
        <v>0</v>
      </c>
      <c r="D33" s="20" t="n">
        <v>0</v>
      </c>
      <c r="E33" s="20" t="n">
        <v>0</v>
      </c>
      <c r="F33" s="21" t="n">
        <v>0</v>
      </c>
      <c r="G33" s="21" t="n">
        <v>0</v>
      </c>
    </row>
    <row r="34" customFormat="false" ht="15.75" hidden="false" customHeight="false" outlineLevel="0" collapsed="false">
      <c r="A34" s="17" t="s">
        <v>37</v>
      </c>
      <c r="B34" s="18" t="n">
        <v>21950001</v>
      </c>
      <c r="C34" s="20" t="n">
        <v>0</v>
      </c>
      <c r="D34" s="18" t="n">
        <v>1293960.93</v>
      </c>
      <c r="E34" s="1" t="n">
        <v>1171821.77</v>
      </c>
      <c r="F34" s="1" t="n">
        <v>2673025.8</v>
      </c>
      <c r="G34" s="2" t="n">
        <v>1182120.21</v>
      </c>
    </row>
    <row r="35" customFormat="false" ht="15.75" hidden="false" customHeight="false" outlineLevel="0" collapsed="false">
      <c r="A35" s="17" t="s">
        <v>38</v>
      </c>
      <c r="B35" s="20" t="n">
        <v>0</v>
      </c>
      <c r="C35" s="20" t="n">
        <v>0</v>
      </c>
      <c r="D35" s="20" t="n">
        <v>0</v>
      </c>
      <c r="E35" s="20" t="n">
        <v>0</v>
      </c>
      <c r="F35" s="21" t="n">
        <v>0</v>
      </c>
      <c r="G35" s="21" t="n">
        <v>0</v>
      </c>
    </row>
    <row r="36" customFormat="false" ht="15.75" hidden="false" customHeight="false" outlineLevel="0" collapsed="false">
      <c r="A36" s="17" t="s">
        <v>39</v>
      </c>
      <c r="B36" s="18" t="n">
        <v>12200000</v>
      </c>
      <c r="C36" s="20" t="n">
        <v>0</v>
      </c>
      <c r="D36" s="20" t="n">
        <v>0</v>
      </c>
      <c r="E36" s="1" t="n">
        <v>2019404.8</v>
      </c>
      <c r="F36" s="1" t="n">
        <v>1873931.6</v>
      </c>
      <c r="G36" s="2" t="n">
        <v>2985394.98</v>
      </c>
    </row>
    <row r="37" customFormat="false" ht="15.75" hidden="false" customHeight="false" outlineLevel="0" collapsed="false">
      <c r="A37" s="14" t="s">
        <v>40</v>
      </c>
      <c r="B37" s="22" t="n">
        <v>0</v>
      </c>
      <c r="C37" s="22" t="n">
        <v>0</v>
      </c>
      <c r="D37" s="22" t="n">
        <v>0</v>
      </c>
      <c r="E37" s="22" t="n">
        <v>0</v>
      </c>
      <c r="F37" s="23" t="n">
        <v>0</v>
      </c>
      <c r="G37" s="23" t="n">
        <v>0</v>
      </c>
    </row>
    <row r="38" customFormat="false" ht="15.75" hidden="false" customHeight="false" outlineLevel="0" collapsed="false">
      <c r="A38" s="17" t="s">
        <v>41</v>
      </c>
      <c r="B38" s="20" t="n">
        <v>0</v>
      </c>
      <c r="C38" s="20" t="n">
        <v>0</v>
      </c>
      <c r="D38" s="20" t="n">
        <v>0</v>
      </c>
      <c r="E38" s="20" t="n">
        <v>0</v>
      </c>
      <c r="F38" s="21" t="n">
        <v>0</v>
      </c>
      <c r="G38" s="21" t="n">
        <v>0</v>
      </c>
    </row>
    <row r="39" customFormat="false" ht="15.75" hidden="false" customHeight="false" outlineLevel="0" collapsed="false">
      <c r="A39" s="17" t="s">
        <v>42</v>
      </c>
      <c r="B39" s="20" t="n">
        <v>0</v>
      </c>
      <c r="C39" s="20" t="n">
        <v>0</v>
      </c>
      <c r="D39" s="20" t="n">
        <v>0</v>
      </c>
      <c r="E39" s="20" t="n">
        <v>0</v>
      </c>
      <c r="F39" s="21" t="n">
        <v>0</v>
      </c>
      <c r="G39" s="21" t="n">
        <v>0</v>
      </c>
    </row>
    <row r="40" customFormat="false" ht="15.75" hidden="false" customHeight="false" outlineLevel="0" collapsed="false">
      <c r="A40" s="17" t="s">
        <v>43</v>
      </c>
      <c r="B40" s="20" t="n">
        <v>0</v>
      </c>
      <c r="C40" s="20" t="n">
        <v>0</v>
      </c>
      <c r="D40" s="20" t="n">
        <v>0</v>
      </c>
      <c r="E40" s="20" t="n">
        <v>0</v>
      </c>
      <c r="F40" s="21" t="n">
        <v>0</v>
      </c>
      <c r="G40" s="21" t="n">
        <v>0</v>
      </c>
    </row>
    <row r="41" customFormat="false" ht="15.75" hidden="false" customHeight="false" outlineLevel="0" collapsed="false">
      <c r="A41" s="17" t="s">
        <v>44</v>
      </c>
      <c r="B41" s="20" t="n">
        <v>0</v>
      </c>
      <c r="C41" s="20" t="n">
        <v>0</v>
      </c>
      <c r="D41" s="20" t="n">
        <v>0</v>
      </c>
      <c r="E41" s="20" t="n">
        <v>0</v>
      </c>
      <c r="F41" s="21" t="n">
        <v>0</v>
      </c>
      <c r="G41" s="21" t="n">
        <v>0</v>
      </c>
    </row>
    <row r="42" customFormat="false" ht="15.75" hidden="false" customHeight="false" outlineLevel="0" collapsed="false">
      <c r="A42" s="17" t="s">
        <v>45</v>
      </c>
      <c r="B42" s="20" t="n">
        <v>0</v>
      </c>
      <c r="C42" s="20" t="n">
        <v>0</v>
      </c>
      <c r="D42" s="20" t="n">
        <v>0</v>
      </c>
      <c r="E42" s="20" t="n">
        <v>0</v>
      </c>
      <c r="F42" s="21" t="n">
        <v>0</v>
      </c>
      <c r="G42" s="21" t="n">
        <v>0</v>
      </c>
    </row>
    <row r="43" customFormat="false" ht="15.75" hidden="false" customHeight="false" outlineLevel="0" collapsed="false">
      <c r="A43" s="17" t="s">
        <v>46</v>
      </c>
      <c r="B43" s="20" t="n">
        <v>0</v>
      </c>
      <c r="C43" s="20" t="n">
        <v>0</v>
      </c>
      <c r="D43" s="20" t="n">
        <v>0</v>
      </c>
      <c r="E43" s="20" t="n">
        <v>0</v>
      </c>
      <c r="F43" s="21" t="n">
        <v>0</v>
      </c>
      <c r="G43" s="21" t="n">
        <v>0</v>
      </c>
    </row>
    <row r="44" customFormat="false" ht="15.75" hidden="false" customHeight="false" outlineLevel="0" collapsed="false">
      <c r="A44" s="17" t="s">
        <v>47</v>
      </c>
      <c r="B44" s="20" t="n">
        <v>0</v>
      </c>
      <c r="C44" s="20" t="n">
        <v>0</v>
      </c>
      <c r="D44" s="20" t="n">
        <v>0</v>
      </c>
      <c r="E44" s="20" t="n">
        <v>0</v>
      </c>
      <c r="F44" s="21" t="n">
        <v>0</v>
      </c>
      <c r="G44" s="21" t="n">
        <v>0</v>
      </c>
    </row>
    <row r="45" customFormat="false" ht="15.75" hidden="false" customHeight="false" outlineLevel="0" collapsed="false">
      <c r="A45" s="17" t="s">
        <v>48</v>
      </c>
      <c r="B45" s="20" t="n">
        <v>0</v>
      </c>
      <c r="C45" s="20" t="n">
        <v>0</v>
      </c>
      <c r="D45" s="20" t="n">
        <v>0</v>
      </c>
      <c r="E45" s="20" t="n">
        <v>0</v>
      </c>
      <c r="F45" s="21" t="n">
        <v>0</v>
      </c>
      <c r="G45" s="21" t="n">
        <v>0</v>
      </c>
    </row>
    <row r="46" customFormat="false" ht="15.75" hidden="false" customHeight="false" outlineLevel="0" collapsed="false">
      <c r="A46" s="14" t="s">
        <v>49</v>
      </c>
      <c r="B46" s="22" t="n">
        <v>0</v>
      </c>
      <c r="C46" s="22" t="n">
        <v>0</v>
      </c>
      <c r="D46" s="22" t="n">
        <v>0</v>
      </c>
      <c r="E46" s="22" t="n">
        <v>0</v>
      </c>
      <c r="F46" s="23" t="n">
        <v>0</v>
      </c>
      <c r="G46" s="23" t="n">
        <v>0</v>
      </c>
    </row>
    <row r="47" customFormat="false" ht="15.75" hidden="false" customHeight="false" outlineLevel="0" collapsed="false">
      <c r="A47" s="17" t="s">
        <v>50</v>
      </c>
      <c r="B47" s="20" t="n">
        <v>0</v>
      </c>
      <c r="C47" s="20" t="n">
        <v>0</v>
      </c>
      <c r="D47" s="20" t="n">
        <v>0</v>
      </c>
      <c r="E47" s="20" t="n">
        <v>0</v>
      </c>
      <c r="F47" s="21" t="n">
        <v>0</v>
      </c>
      <c r="G47" s="21" t="n">
        <v>0</v>
      </c>
    </row>
    <row r="48" customFormat="false" ht="15.75" hidden="false" customHeight="false" outlineLevel="0" collapsed="false">
      <c r="A48" s="17" t="s">
        <v>51</v>
      </c>
      <c r="B48" s="20" t="n">
        <v>0</v>
      </c>
      <c r="C48" s="20" t="n">
        <v>0</v>
      </c>
      <c r="D48" s="20" t="n">
        <v>0</v>
      </c>
      <c r="E48" s="20" t="n">
        <v>0</v>
      </c>
      <c r="F48" s="21" t="n">
        <v>0</v>
      </c>
      <c r="G48" s="21" t="n">
        <v>0</v>
      </c>
    </row>
    <row r="49" customFormat="false" ht="15.75" hidden="false" customHeight="false" outlineLevel="0" collapsed="false">
      <c r="A49" s="17" t="s">
        <v>52</v>
      </c>
      <c r="B49" s="20" t="n">
        <v>0</v>
      </c>
      <c r="C49" s="20" t="n">
        <v>0</v>
      </c>
      <c r="D49" s="20" t="n">
        <v>0</v>
      </c>
      <c r="E49" s="20" t="n">
        <v>0</v>
      </c>
      <c r="F49" s="21" t="n">
        <v>0</v>
      </c>
      <c r="G49" s="21" t="n">
        <v>0</v>
      </c>
    </row>
    <row r="50" customFormat="false" ht="15.75" hidden="false" customHeight="false" outlineLevel="0" collapsed="false">
      <c r="A50" s="17" t="s">
        <v>53</v>
      </c>
      <c r="B50" s="20" t="n">
        <v>0</v>
      </c>
      <c r="C50" s="20" t="n">
        <v>0</v>
      </c>
      <c r="D50" s="20" t="n">
        <v>0</v>
      </c>
      <c r="E50" s="20" t="n">
        <v>0</v>
      </c>
      <c r="F50" s="21" t="n">
        <v>0</v>
      </c>
      <c r="G50" s="21" t="n">
        <v>0</v>
      </c>
    </row>
    <row r="51" customFormat="false" ht="15.75" hidden="false" customHeight="false" outlineLevel="0" collapsed="false">
      <c r="A51" s="17" t="s">
        <v>54</v>
      </c>
      <c r="B51" s="20" t="n">
        <v>0</v>
      </c>
      <c r="C51" s="20" t="n">
        <v>0</v>
      </c>
      <c r="D51" s="20" t="n">
        <v>0</v>
      </c>
      <c r="E51" s="20" t="n">
        <v>0</v>
      </c>
      <c r="F51" s="21" t="n">
        <v>0</v>
      </c>
      <c r="G51" s="21" t="n">
        <v>0</v>
      </c>
    </row>
    <row r="52" customFormat="false" ht="15.75" hidden="false" customHeight="false" outlineLevel="0" collapsed="false">
      <c r="A52" s="17" t="s">
        <v>55</v>
      </c>
      <c r="B52" s="20" t="n">
        <v>0</v>
      </c>
      <c r="C52" s="20" t="n">
        <v>0</v>
      </c>
      <c r="D52" s="20" t="n">
        <v>0</v>
      </c>
      <c r="E52" s="20" t="n">
        <v>0</v>
      </c>
      <c r="F52" s="21" t="n">
        <v>0</v>
      </c>
      <c r="G52" s="21" t="n">
        <v>0</v>
      </c>
    </row>
    <row r="53" s="16" customFormat="true" ht="15.75" hidden="false" customHeight="false" outlineLevel="0" collapsed="false">
      <c r="A53" s="14" t="s">
        <v>56</v>
      </c>
      <c r="B53" s="15" t="n">
        <f aca="false">+B54</f>
        <v>1745324</v>
      </c>
      <c r="C53" s="22" t="n">
        <v>0</v>
      </c>
      <c r="D53" s="22" t="n">
        <v>0</v>
      </c>
      <c r="E53" s="22" t="n">
        <v>0</v>
      </c>
      <c r="F53" s="23" t="n">
        <v>0</v>
      </c>
      <c r="G53" s="15" t="n">
        <f aca="false">+G54+G55+G56+G57+G58+G59+G60+G61+G62</f>
        <v>163664.82</v>
      </c>
    </row>
    <row r="54" customFormat="false" ht="15.75" hidden="false" customHeight="false" outlineLevel="0" collapsed="false">
      <c r="A54" s="17" t="s">
        <v>57</v>
      </c>
      <c r="B54" s="18" t="n">
        <v>1745324</v>
      </c>
      <c r="C54" s="20" t="n">
        <v>0</v>
      </c>
      <c r="D54" s="20" t="n">
        <v>0</v>
      </c>
      <c r="E54" s="20" t="n">
        <v>0</v>
      </c>
      <c r="F54" s="21" t="n">
        <v>0</v>
      </c>
      <c r="G54" s="2" t="n">
        <v>163664.82</v>
      </c>
    </row>
    <row r="55" customFormat="false" ht="15.75" hidden="false" customHeight="false" outlineLevel="0" collapsed="false">
      <c r="A55" s="17" t="s">
        <v>58</v>
      </c>
      <c r="B55" s="20" t="n">
        <v>0</v>
      </c>
      <c r="C55" s="20" t="n">
        <v>0</v>
      </c>
      <c r="D55" s="20" t="n">
        <v>0</v>
      </c>
      <c r="E55" s="20" t="n">
        <v>0</v>
      </c>
      <c r="F55" s="21" t="n">
        <v>0</v>
      </c>
      <c r="G55" s="21" t="n">
        <v>0</v>
      </c>
    </row>
    <row r="56" customFormat="false" ht="15.75" hidden="false" customHeight="false" outlineLevel="0" collapsed="false">
      <c r="A56" s="17" t="s">
        <v>59</v>
      </c>
      <c r="B56" s="20" t="n">
        <v>0</v>
      </c>
      <c r="C56" s="20" t="n">
        <v>0</v>
      </c>
      <c r="D56" s="20" t="n">
        <v>0</v>
      </c>
      <c r="E56" s="20" t="n">
        <v>0</v>
      </c>
      <c r="F56" s="21" t="n">
        <v>0</v>
      </c>
      <c r="G56" s="21" t="n">
        <v>0</v>
      </c>
    </row>
    <row r="57" customFormat="false" ht="15.75" hidden="false" customHeight="false" outlineLevel="0" collapsed="false">
      <c r="A57" s="17" t="s">
        <v>60</v>
      </c>
      <c r="B57" s="20" t="n">
        <v>0</v>
      </c>
      <c r="C57" s="20" t="n">
        <v>0</v>
      </c>
      <c r="D57" s="20" t="n">
        <v>0</v>
      </c>
      <c r="E57" s="20" t="n">
        <v>0</v>
      </c>
      <c r="F57" s="21" t="n">
        <v>0</v>
      </c>
      <c r="G57" s="21" t="n">
        <v>0</v>
      </c>
    </row>
    <row r="58" customFormat="false" ht="15.75" hidden="false" customHeight="false" outlineLevel="0" collapsed="false">
      <c r="A58" s="17" t="s">
        <v>61</v>
      </c>
      <c r="B58" s="20" t="n">
        <v>0</v>
      </c>
      <c r="C58" s="20" t="n">
        <v>0</v>
      </c>
      <c r="D58" s="20" t="n">
        <v>0</v>
      </c>
      <c r="E58" s="20" t="n">
        <v>0</v>
      </c>
      <c r="F58" s="21" t="n">
        <v>0</v>
      </c>
      <c r="G58" s="21" t="n">
        <v>0</v>
      </c>
    </row>
    <row r="59" customFormat="false" ht="15.75" hidden="false" customHeight="false" outlineLevel="0" collapsed="false">
      <c r="A59" s="17" t="s">
        <v>62</v>
      </c>
      <c r="B59" s="20" t="n">
        <v>0</v>
      </c>
      <c r="C59" s="20" t="n">
        <v>0</v>
      </c>
      <c r="D59" s="20" t="n">
        <v>0</v>
      </c>
      <c r="E59" s="20" t="n">
        <v>0</v>
      </c>
      <c r="F59" s="21" t="n">
        <v>0</v>
      </c>
      <c r="G59" s="21" t="n">
        <v>0</v>
      </c>
    </row>
    <row r="60" customFormat="false" ht="15.75" hidden="false" customHeight="false" outlineLevel="0" collapsed="false">
      <c r="A60" s="17" t="s">
        <v>63</v>
      </c>
      <c r="B60" s="20" t="n">
        <v>0</v>
      </c>
      <c r="C60" s="20" t="n">
        <v>0</v>
      </c>
      <c r="D60" s="20" t="n">
        <v>0</v>
      </c>
      <c r="E60" s="20" t="n">
        <v>0</v>
      </c>
      <c r="F60" s="21" t="n">
        <v>0</v>
      </c>
      <c r="G60" s="21" t="n">
        <v>0</v>
      </c>
    </row>
    <row r="61" customFormat="false" ht="15.75" hidden="false" customHeight="false" outlineLevel="0" collapsed="false">
      <c r="A61" s="17" t="s">
        <v>64</v>
      </c>
      <c r="B61" s="20" t="n">
        <v>0</v>
      </c>
      <c r="C61" s="20" t="n">
        <v>0</v>
      </c>
      <c r="D61" s="20" t="n">
        <v>0</v>
      </c>
      <c r="E61" s="20" t="n">
        <v>0</v>
      </c>
      <c r="F61" s="21" t="n">
        <v>0</v>
      </c>
      <c r="G61" s="21" t="n">
        <v>0</v>
      </c>
    </row>
    <row r="62" customFormat="false" ht="15.75" hidden="false" customHeight="false" outlineLevel="0" collapsed="false">
      <c r="A62" s="17" t="s">
        <v>65</v>
      </c>
      <c r="B62" s="20" t="n">
        <v>0</v>
      </c>
      <c r="C62" s="20" t="n">
        <v>0</v>
      </c>
      <c r="D62" s="20" t="n">
        <v>0</v>
      </c>
      <c r="E62" s="20" t="n">
        <v>0</v>
      </c>
      <c r="F62" s="21" t="n">
        <v>0</v>
      </c>
      <c r="G62" s="21" t="n">
        <v>0</v>
      </c>
    </row>
    <row r="63" customFormat="false" ht="15.75" hidden="false" customHeight="false" outlineLevel="0" collapsed="false">
      <c r="A63" s="14" t="s">
        <v>66</v>
      </c>
      <c r="B63" s="22" t="n">
        <v>0</v>
      </c>
      <c r="C63" s="22" t="n">
        <v>0</v>
      </c>
      <c r="D63" s="22" t="n">
        <v>0</v>
      </c>
      <c r="E63" s="22" t="n">
        <v>0</v>
      </c>
      <c r="F63" s="23" t="n">
        <v>0</v>
      </c>
      <c r="G63" s="23" t="n">
        <v>0</v>
      </c>
    </row>
    <row r="64" customFormat="false" ht="15.75" hidden="false" customHeight="false" outlineLevel="0" collapsed="false">
      <c r="A64" s="17" t="s">
        <v>67</v>
      </c>
      <c r="B64" s="20" t="n">
        <v>0</v>
      </c>
      <c r="C64" s="20" t="n">
        <v>0</v>
      </c>
      <c r="D64" s="20" t="n">
        <v>0</v>
      </c>
      <c r="E64" s="20" t="n">
        <v>0</v>
      </c>
      <c r="F64" s="21" t="n">
        <v>0</v>
      </c>
      <c r="G64" s="21" t="n">
        <v>0</v>
      </c>
    </row>
    <row r="65" customFormat="false" ht="15.75" hidden="false" customHeight="false" outlineLevel="0" collapsed="false">
      <c r="A65" s="17" t="s">
        <v>68</v>
      </c>
      <c r="B65" s="20" t="n">
        <v>0</v>
      </c>
      <c r="C65" s="20" t="n">
        <v>0</v>
      </c>
      <c r="D65" s="20" t="n">
        <v>0</v>
      </c>
      <c r="E65" s="20" t="n">
        <v>0</v>
      </c>
      <c r="F65" s="21" t="n">
        <v>0</v>
      </c>
      <c r="G65" s="21" t="n">
        <v>0</v>
      </c>
    </row>
    <row r="66" customFormat="false" ht="15.75" hidden="false" customHeight="false" outlineLevel="0" collapsed="false">
      <c r="A66" s="17" t="s">
        <v>69</v>
      </c>
      <c r="B66" s="20" t="n">
        <v>0</v>
      </c>
      <c r="C66" s="20" t="n">
        <v>0</v>
      </c>
      <c r="D66" s="20" t="n">
        <v>0</v>
      </c>
      <c r="E66" s="20" t="n">
        <v>0</v>
      </c>
      <c r="F66" s="21" t="n">
        <v>0</v>
      </c>
      <c r="G66" s="21" t="n">
        <v>0</v>
      </c>
    </row>
    <row r="67" customFormat="false" ht="15.75" hidden="false" customHeight="false" outlineLevel="0" collapsed="false">
      <c r="A67" s="17" t="s">
        <v>70</v>
      </c>
      <c r="B67" s="20" t="n">
        <v>0</v>
      </c>
      <c r="C67" s="20" t="n">
        <v>0</v>
      </c>
      <c r="D67" s="20" t="n">
        <v>0</v>
      </c>
      <c r="E67" s="20" t="n">
        <v>0</v>
      </c>
      <c r="F67" s="21" t="n">
        <v>0</v>
      </c>
      <c r="G67" s="21" t="n">
        <v>0</v>
      </c>
    </row>
    <row r="68" customFormat="false" ht="15.75" hidden="false" customHeight="false" outlineLevel="0" collapsed="false">
      <c r="A68" s="14" t="s">
        <v>71</v>
      </c>
      <c r="B68" s="22" t="n">
        <v>0</v>
      </c>
      <c r="C68" s="22" t="n">
        <v>0</v>
      </c>
      <c r="D68" s="22" t="n">
        <v>0</v>
      </c>
      <c r="E68" s="22" t="n">
        <v>0</v>
      </c>
      <c r="F68" s="23" t="n">
        <v>0</v>
      </c>
      <c r="G68" s="23" t="n">
        <v>0</v>
      </c>
    </row>
    <row r="69" customFormat="false" ht="15.75" hidden="false" customHeight="false" outlineLevel="0" collapsed="false">
      <c r="A69" s="17" t="s">
        <v>72</v>
      </c>
      <c r="B69" s="20" t="n">
        <v>0</v>
      </c>
      <c r="C69" s="20" t="n">
        <v>0</v>
      </c>
      <c r="D69" s="20" t="n">
        <v>0</v>
      </c>
      <c r="E69" s="20" t="n">
        <v>0</v>
      </c>
      <c r="F69" s="21" t="n">
        <v>0</v>
      </c>
      <c r="G69" s="21" t="n">
        <v>0</v>
      </c>
    </row>
    <row r="70" customFormat="false" ht="15.75" hidden="false" customHeight="false" outlineLevel="0" collapsed="false">
      <c r="A70" s="17" t="s">
        <v>73</v>
      </c>
      <c r="B70" s="20" t="n">
        <v>0</v>
      </c>
      <c r="C70" s="20" t="n">
        <v>0</v>
      </c>
      <c r="D70" s="20" t="n">
        <v>0</v>
      </c>
      <c r="E70" s="20" t="n">
        <v>0</v>
      </c>
      <c r="F70" s="21" t="n">
        <v>0</v>
      </c>
      <c r="G70" s="21" t="n">
        <v>0</v>
      </c>
    </row>
    <row r="71" customFormat="false" ht="15.75" hidden="false" customHeight="false" outlineLevel="0" collapsed="false">
      <c r="A71" s="14" t="s">
        <v>74</v>
      </c>
      <c r="B71" s="22" t="n">
        <v>0</v>
      </c>
      <c r="C71" s="22" t="n">
        <v>0</v>
      </c>
      <c r="D71" s="22" t="n">
        <v>0</v>
      </c>
      <c r="E71" s="22" t="n">
        <v>0</v>
      </c>
      <c r="F71" s="23" t="n">
        <v>0</v>
      </c>
      <c r="G71" s="23" t="n">
        <v>0</v>
      </c>
    </row>
    <row r="72" customFormat="false" ht="15.75" hidden="false" customHeight="false" outlineLevel="0" collapsed="false">
      <c r="A72" s="17" t="s">
        <v>75</v>
      </c>
      <c r="B72" s="20" t="n">
        <v>0</v>
      </c>
      <c r="C72" s="20" t="n">
        <v>0</v>
      </c>
      <c r="D72" s="20" t="n">
        <v>0</v>
      </c>
      <c r="E72" s="20" t="n">
        <v>0</v>
      </c>
      <c r="F72" s="21" t="n">
        <v>0</v>
      </c>
      <c r="G72" s="21" t="n">
        <v>0</v>
      </c>
    </row>
    <row r="73" customFormat="false" ht="15.75" hidden="false" customHeight="false" outlineLevel="0" collapsed="false">
      <c r="A73" s="17" t="s">
        <v>76</v>
      </c>
      <c r="B73" s="20" t="n">
        <v>0</v>
      </c>
      <c r="C73" s="20" t="n">
        <v>0</v>
      </c>
      <c r="D73" s="20" t="n">
        <v>0</v>
      </c>
      <c r="E73" s="20" t="n">
        <v>0</v>
      </c>
      <c r="F73" s="21" t="n">
        <v>0</v>
      </c>
      <c r="G73" s="21" t="n">
        <v>0</v>
      </c>
    </row>
    <row r="74" customFormat="false" ht="15.75" hidden="false" customHeight="false" outlineLevel="0" collapsed="false">
      <c r="A74" s="17" t="s">
        <v>77</v>
      </c>
      <c r="B74" s="20" t="n">
        <v>0</v>
      </c>
      <c r="C74" s="20" t="n">
        <v>0</v>
      </c>
      <c r="D74" s="20" t="n">
        <v>0</v>
      </c>
      <c r="E74" s="20" t="n">
        <v>0</v>
      </c>
      <c r="F74" s="21" t="n">
        <v>0</v>
      </c>
      <c r="G74" s="21" t="n">
        <v>0</v>
      </c>
    </row>
    <row r="75" customFormat="false" ht="15.75" hidden="false" customHeight="false" outlineLevel="0" collapsed="false">
      <c r="A75" s="12" t="s">
        <v>78</v>
      </c>
      <c r="B75" s="24" t="n">
        <v>0</v>
      </c>
      <c r="C75" s="24" t="n">
        <v>0</v>
      </c>
      <c r="D75" s="24" t="n">
        <v>0</v>
      </c>
      <c r="E75" s="24" t="n">
        <v>0</v>
      </c>
      <c r="F75" s="24" t="n">
        <v>0</v>
      </c>
      <c r="G75" s="24" t="n">
        <v>0</v>
      </c>
    </row>
    <row r="76" customFormat="false" ht="15.75" hidden="false" customHeight="false" outlineLevel="0" collapsed="false">
      <c r="A76" s="14" t="s">
        <v>79</v>
      </c>
      <c r="B76" s="20" t="n">
        <v>0</v>
      </c>
      <c r="C76" s="20" t="n">
        <v>0</v>
      </c>
      <c r="D76" s="20" t="n">
        <v>0</v>
      </c>
      <c r="E76" s="20" t="n">
        <v>0</v>
      </c>
      <c r="F76" s="21" t="n">
        <v>0</v>
      </c>
      <c r="G76" s="21" t="n">
        <v>0</v>
      </c>
    </row>
    <row r="77" customFormat="false" ht="15.75" hidden="false" customHeight="false" outlineLevel="0" collapsed="false">
      <c r="A77" s="17" t="s">
        <v>80</v>
      </c>
      <c r="B77" s="20" t="n">
        <v>0</v>
      </c>
      <c r="C77" s="20" t="n">
        <v>0</v>
      </c>
      <c r="D77" s="20" t="n">
        <v>0</v>
      </c>
      <c r="E77" s="20" t="n">
        <v>0</v>
      </c>
      <c r="F77" s="21" t="n">
        <v>0</v>
      </c>
      <c r="G77" s="21" t="n">
        <v>0</v>
      </c>
    </row>
    <row r="78" customFormat="false" ht="15.75" hidden="false" customHeight="false" outlineLevel="0" collapsed="false">
      <c r="A78" s="17" t="s">
        <v>81</v>
      </c>
      <c r="B78" s="20" t="n">
        <v>0</v>
      </c>
      <c r="C78" s="20" t="n">
        <v>0</v>
      </c>
      <c r="D78" s="20" t="n">
        <v>0</v>
      </c>
      <c r="E78" s="20" t="n">
        <v>0</v>
      </c>
      <c r="F78" s="21" t="n">
        <v>0</v>
      </c>
      <c r="G78" s="21" t="n">
        <v>0</v>
      </c>
    </row>
    <row r="79" customFormat="false" ht="15.75" hidden="false" customHeight="false" outlineLevel="0" collapsed="false">
      <c r="A79" s="14" t="s">
        <v>82</v>
      </c>
      <c r="B79" s="22" t="n">
        <v>0</v>
      </c>
      <c r="C79" s="22" t="n">
        <v>0</v>
      </c>
      <c r="D79" s="22" t="n">
        <v>0</v>
      </c>
      <c r="E79" s="22" t="n">
        <v>0</v>
      </c>
      <c r="F79" s="23" t="n">
        <v>0</v>
      </c>
      <c r="G79" s="23" t="n">
        <v>0</v>
      </c>
    </row>
    <row r="80" customFormat="false" ht="15.75" hidden="false" customHeight="false" outlineLevel="0" collapsed="false">
      <c r="A80" s="17" t="s">
        <v>83</v>
      </c>
      <c r="B80" s="20" t="n">
        <v>0</v>
      </c>
      <c r="C80" s="20" t="n">
        <v>0</v>
      </c>
      <c r="D80" s="20" t="n">
        <v>0</v>
      </c>
      <c r="E80" s="20" t="n">
        <v>0</v>
      </c>
      <c r="F80" s="21" t="n">
        <v>0</v>
      </c>
      <c r="G80" s="21" t="n">
        <v>0</v>
      </c>
    </row>
    <row r="81" customFormat="false" ht="15.75" hidden="false" customHeight="false" outlineLevel="0" collapsed="false">
      <c r="A81" s="17" t="s">
        <v>84</v>
      </c>
      <c r="B81" s="20" t="n">
        <v>0</v>
      </c>
      <c r="C81" s="20" t="n">
        <v>0</v>
      </c>
      <c r="D81" s="20" t="n">
        <v>0</v>
      </c>
      <c r="E81" s="20" t="n">
        <v>0</v>
      </c>
      <c r="F81" s="21" t="n">
        <v>0</v>
      </c>
      <c r="G81" s="21" t="n">
        <v>0</v>
      </c>
    </row>
    <row r="82" customFormat="false" ht="15.75" hidden="false" customHeight="false" outlineLevel="0" collapsed="false">
      <c r="A82" s="14" t="s">
        <v>85</v>
      </c>
      <c r="B82" s="22" t="n">
        <v>0</v>
      </c>
      <c r="C82" s="22" t="n">
        <v>0</v>
      </c>
      <c r="D82" s="22" t="n">
        <v>0</v>
      </c>
      <c r="E82" s="22" t="n">
        <v>0</v>
      </c>
      <c r="F82" s="21" t="n">
        <v>0</v>
      </c>
      <c r="G82" s="21" t="n">
        <v>0</v>
      </c>
    </row>
    <row r="83" customFormat="false" ht="15.75" hidden="false" customHeight="false" outlineLevel="0" collapsed="false">
      <c r="A83" s="17" t="s">
        <v>86</v>
      </c>
      <c r="B83" s="20" t="n">
        <v>0</v>
      </c>
      <c r="C83" s="20" t="n">
        <v>0</v>
      </c>
      <c r="D83" s="20" t="n">
        <v>0</v>
      </c>
      <c r="E83" s="20" t="n">
        <v>0</v>
      </c>
      <c r="F83" s="21" t="n">
        <v>0</v>
      </c>
      <c r="G83" s="21" t="n">
        <v>0</v>
      </c>
    </row>
    <row r="84" s="28" customFormat="true" ht="15.75" hidden="false" customHeight="false" outlineLevel="0" collapsed="false">
      <c r="A84" s="25" t="s">
        <v>87</v>
      </c>
      <c r="B84" s="26" t="n">
        <f aca="false">+B11+B17+B27+B53</f>
        <v>1203553596</v>
      </c>
      <c r="C84" s="13" t="n">
        <f aca="false">+C11+C17+C27</f>
        <v>-44746744</v>
      </c>
      <c r="D84" s="27" t="n">
        <f aca="false">+D11+D17+D27+D37+D46+D53+D63+D68+D71+D75+D79+D82</f>
        <v>75167187.01</v>
      </c>
      <c r="E84" s="27" t="n">
        <f aca="false">+E11+E17+E27+E37+E46+E53+E63+E68+E71+E75+E79+E82</f>
        <v>78896361.11</v>
      </c>
      <c r="F84" s="26" t="n">
        <f aca="false">+F11+F17+F27+F37+F46+F53+F63+F68+F71+F75+F79+F82</f>
        <v>79198269.04</v>
      </c>
      <c r="G84" s="26" t="n">
        <f aca="false">+G11+G17+G27+G37+G46+G53+G63+G68+G71+G75+G79+G82</f>
        <v>81647048.69</v>
      </c>
    </row>
    <row r="85" customFormat="false" ht="37.5" hidden="false" customHeight="true" outlineLevel="0" collapsed="false">
      <c r="A85" s="29" t="s">
        <v>88</v>
      </c>
      <c r="D85" s="20"/>
    </row>
    <row r="86" customFormat="false" ht="37.5" hidden="false" customHeight="true" outlineLevel="0" collapsed="false">
      <c r="A86" s="29"/>
      <c r="D86" s="20"/>
    </row>
    <row r="87" customFormat="false" ht="15" hidden="false" customHeight="false" outlineLevel="0" collapsed="false">
      <c r="A87" s="30" t="s">
        <v>89</v>
      </c>
    </row>
    <row r="88" customFormat="false" ht="30" hidden="false" customHeight="false" outlineLevel="0" collapsed="false">
      <c r="A88" s="31" t="s">
        <v>90</v>
      </c>
    </row>
    <row r="89" customFormat="false" ht="15" hidden="false" customHeight="true" outlineLevel="0" collapsed="false">
      <c r="A89" s="32" t="s">
        <v>91</v>
      </c>
    </row>
    <row r="90" customFormat="false" ht="47.25" hidden="false" customHeight="true" outlineLevel="0" collapsed="false">
      <c r="A90" s="32"/>
    </row>
    <row r="91" customFormat="false" ht="47.25" hidden="false" customHeight="true" outlineLevel="0" collapsed="false">
      <c r="A91" s="33"/>
    </row>
    <row r="92" customFormat="false" ht="47.25" hidden="false" customHeight="true" outlineLevel="0" collapsed="false">
      <c r="A92" s="33"/>
    </row>
    <row r="93" customFormat="false" ht="15" hidden="false" customHeight="false" outlineLevel="0" collapsed="false">
      <c r="A93" s="16" t="s">
        <v>92</v>
      </c>
    </row>
    <row r="94" customFormat="false" ht="15" hidden="false" customHeight="false" outlineLevel="0" collapsed="false">
      <c r="A94" s="29" t="s">
        <v>93</v>
      </c>
    </row>
    <row r="95" s="34" customFormat="true" ht="19.5" hidden="false" customHeight="true" outlineLevel="0" collapsed="false">
      <c r="A95" s="34" t="s">
        <v>94</v>
      </c>
      <c r="C95" s="1"/>
      <c r="E95" s="1"/>
      <c r="F95" s="1"/>
      <c r="G95" s="2"/>
    </row>
    <row r="96" customFormat="false" ht="15" hidden="false" customHeight="false" outlineLevel="0" collapsed="false">
      <c r="A96" s="0" t="s">
        <v>95</v>
      </c>
    </row>
    <row r="97" customFormat="false" ht="16.5" hidden="false" customHeight="true" outlineLevel="0" collapsed="false">
      <c r="A97" s="29" t="s">
        <v>96</v>
      </c>
    </row>
    <row r="98" customFormat="false" ht="15" hidden="false" customHeight="false" outlineLevel="0" collapsed="false">
      <c r="A98" s="0" t="s">
        <v>97</v>
      </c>
    </row>
    <row r="99" customFormat="false" ht="15" hidden="false" customHeight="false" outlineLevel="0" collapsed="false">
      <c r="A99" s="0" t="s">
        <v>98</v>
      </c>
    </row>
    <row r="105" s="35" customFormat="true" ht="15.75" hidden="false" customHeight="false" outlineLevel="0" collapsed="false">
      <c r="C105" s="36"/>
      <c r="E105" s="36"/>
      <c r="F105" s="36"/>
      <c r="G105" s="37"/>
    </row>
    <row r="106" s="40" customFormat="true" ht="17.25" hidden="false" customHeight="false" outlineLevel="0" collapsed="false">
      <c r="A106" s="38" t="s">
        <v>99</v>
      </c>
      <c r="B106" s="39" t="s">
        <v>100</v>
      </c>
      <c r="C106" s="39"/>
      <c r="D106" s="39"/>
      <c r="E106" s="39"/>
      <c r="F106" s="39"/>
      <c r="G106" s="39"/>
    </row>
    <row r="107" s="43" customFormat="true" ht="17.25" hidden="false" customHeight="false" outlineLevel="0" collapsed="false">
      <c r="A107" s="41" t="s">
        <v>101</v>
      </c>
      <c r="B107" s="42" t="s">
        <v>102</v>
      </c>
      <c r="C107" s="42"/>
      <c r="D107" s="42"/>
      <c r="E107" s="42"/>
      <c r="F107" s="42"/>
      <c r="G107" s="42"/>
    </row>
    <row r="108" s="43" customFormat="true" ht="17.25" hidden="false" customHeight="false" outlineLevel="0" collapsed="false">
      <c r="A108" s="41" t="s">
        <v>103</v>
      </c>
      <c r="B108" s="42" t="s">
        <v>104</v>
      </c>
      <c r="C108" s="42"/>
      <c r="D108" s="42"/>
      <c r="E108" s="42"/>
      <c r="F108" s="42"/>
      <c r="G108" s="42"/>
    </row>
    <row r="109" s="35" customFormat="true" ht="15.75" hidden="false" customHeight="false" outlineLevel="0" collapsed="false">
      <c r="C109" s="36"/>
      <c r="E109" s="36"/>
      <c r="F109" s="36"/>
      <c r="G109" s="37"/>
    </row>
  </sheetData>
  <mergeCells count="13">
    <mergeCell ref="A2:G2"/>
    <mergeCell ref="A3:G3"/>
    <mergeCell ref="A4:G4"/>
    <mergeCell ref="A5:G5"/>
    <mergeCell ref="A6:G6"/>
    <mergeCell ref="A8:A9"/>
    <mergeCell ref="B8:B9"/>
    <mergeCell ref="C8:C9"/>
    <mergeCell ref="D8:G8"/>
    <mergeCell ref="A89:A90"/>
    <mergeCell ref="B106:G106"/>
    <mergeCell ref="B107:G107"/>
    <mergeCell ref="B108:G108"/>
  </mergeCells>
  <printOptions headings="false" gridLines="false" gridLinesSet="true" horizontalCentered="false" verticalCentered="false"/>
  <pageMargins left="0.39375" right="0" top="0" bottom="0" header="0.511805555555555" footer="0.511805555555555"/>
  <pageSetup paperSize="77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F1048576"/>
  <sheetViews>
    <sheetView showFormulas="false" showGridLines="false" showRowColHeaders="true" showZeros="true" rightToLeft="false" tabSelected="true" showOutlineSymbols="true" defaultGridColor="true" view="normal" topLeftCell="A75" colorId="64" zoomScale="90" zoomScaleNormal="90" zoomScalePageLayoutView="100" workbookViewId="0">
      <selection pane="topLeft" activeCell="A87" activeCellId="0" sqref="A87"/>
    </sheetView>
  </sheetViews>
  <sheetFormatPr defaultColWidth="11.43359375" defaultRowHeight="15" zeroHeight="false" outlineLevelRow="0" outlineLevelCol="0"/>
  <cols>
    <col collapsed="false" customWidth="true" hidden="false" outlineLevel="0" max="1" min="1" style="0" width="109.57"/>
    <col collapsed="false" customWidth="true" hidden="false" outlineLevel="0" max="2" min="2" style="0" width="25.29"/>
    <col collapsed="false" customWidth="true" hidden="false" outlineLevel="0" max="5" min="3" style="0" width="16.29"/>
    <col collapsed="false" customWidth="true" hidden="false" outlineLevel="0" max="6" min="6" style="0" width="18"/>
  </cols>
  <sheetData>
    <row r="3" customFormat="false" ht="28.5" hidden="false" customHeight="true" outlineLevel="0" collapsed="false">
      <c r="A3" s="3" t="s">
        <v>0</v>
      </c>
      <c r="B3" s="3"/>
      <c r="C3" s="3"/>
      <c r="D3" s="3"/>
      <c r="E3" s="3"/>
      <c r="F3" s="3"/>
    </row>
    <row r="4" customFormat="false" ht="21" hidden="false" customHeight="true" outlineLevel="0" collapsed="false">
      <c r="A4" s="4" t="s">
        <v>105</v>
      </c>
      <c r="B4" s="4"/>
      <c r="C4" s="4"/>
      <c r="D4" s="4"/>
      <c r="E4" s="4"/>
      <c r="F4" s="4"/>
    </row>
    <row r="5" customFormat="false" ht="15.75" hidden="false" customHeight="false" outlineLevel="0" collapsed="false">
      <c r="A5" s="5" t="s">
        <v>2</v>
      </c>
      <c r="B5" s="5"/>
      <c r="C5" s="5"/>
      <c r="D5" s="5"/>
      <c r="E5" s="5"/>
      <c r="F5" s="5"/>
    </row>
    <row r="6" customFormat="false" ht="15.75" hidden="false" customHeight="true" outlineLevel="0" collapsed="false">
      <c r="A6" s="6" t="s">
        <v>3</v>
      </c>
      <c r="B6" s="6"/>
      <c r="C6" s="6"/>
      <c r="D6" s="6"/>
      <c r="E6" s="6"/>
      <c r="F6" s="6"/>
    </row>
    <row r="7" customFormat="false" ht="15.75" hidden="false" customHeight="true" outlineLevel="0" collapsed="false">
      <c r="A7" s="44" t="s">
        <v>4</v>
      </c>
      <c r="B7" s="44"/>
      <c r="C7" s="44"/>
      <c r="D7" s="44"/>
      <c r="E7" s="44"/>
      <c r="F7" s="44"/>
    </row>
    <row r="9" customFormat="false" ht="18" hidden="false" customHeight="true" outlineLevel="0" collapsed="false">
      <c r="A9" s="7" t="s">
        <v>5</v>
      </c>
      <c r="B9" s="45" t="s">
        <v>106</v>
      </c>
      <c r="C9" s="45" t="s">
        <v>107</v>
      </c>
      <c r="D9" s="46" t="s">
        <v>108</v>
      </c>
      <c r="E9" s="46" t="s">
        <v>109</v>
      </c>
      <c r="F9" s="45" t="s">
        <v>110</v>
      </c>
    </row>
    <row r="10" customFormat="false" ht="1.15" hidden="false" customHeight="true" outlineLevel="0" collapsed="false">
      <c r="A10" s="7"/>
      <c r="B10" s="45"/>
      <c r="C10" s="45"/>
      <c r="D10" s="46" t="s">
        <v>109</v>
      </c>
      <c r="E10" s="9"/>
      <c r="F10" s="45"/>
    </row>
    <row r="11" customFormat="false" ht="15.75" hidden="false" customHeight="false" outlineLevel="0" collapsed="false">
      <c r="A11" s="12" t="s">
        <v>13</v>
      </c>
      <c r="B11" s="13" t="n">
        <f aca="false">+B12+B18+B28+B54</f>
        <v>75167187.01</v>
      </c>
      <c r="C11" s="13" t="n">
        <f aca="false">+C12+C18+C28</f>
        <v>78896361.11</v>
      </c>
      <c r="D11" s="13" t="n">
        <f aca="false">+D12+D18+D28</f>
        <v>79198269.04</v>
      </c>
      <c r="E11" s="13" t="n">
        <f aca="false">+E12+E18+E28+E54</f>
        <v>81647048.69</v>
      </c>
      <c r="F11" s="13" t="n">
        <f aca="false">+B11+C11+D11+E11</f>
        <v>314908865.85</v>
      </c>
    </row>
    <row r="12" s="16" customFormat="true" ht="15.75" hidden="false" customHeight="false" outlineLevel="0" collapsed="false">
      <c r="A12" s="14" t="s">
        <v>14</v>
      </c>
      <c r="B12" s="15" t="n">
        <f aca="false">+B13+B14+B15+B16+B17</f>
        <v>65513164.82</v>
      </c>
      <c r="C12" s="15" t="n">
        <f aca="false">+C13+C14+C15+C16+C17</f>
        <v>65921487.42</v>
      </c>
      <c r="D12" s="15" t="n">
        <f aca="false">+D13+D14+D15+D16+D17</f>
        <v>65699623.92</v>
      </c>
      <c r="E12" s="15" t="n">
        <f aca="false">+E13+E14+E15+E16+E17</f>
        <v>66041741.82</v>
      </c>
      <c r="F12" s="15" t="n">
        <f aca="false">+F13+F14+F15+F16+F17</f>
        <v>263176017.98</v>
      </c>
    </row>
    <row r="13" customFormat="false" ht="15.75" hidden="false" customHeight="false" outlineLevel="0" collapsed="false">
      <c r="A13" s="17" t="s">
        <v>15</v>
      </c>
      <c r="B13" s="19" t="n">
        <v>59537421</v>
      </c>
      <c r="C13" s="19" t="n">
        <v>59948821</v>
      </c>
      <c r="D13" s="19" t="n">
        <v>59761321</v>
      </c>
      <c r="E13" s="19" t="n">
        <f aca="false">+'P2 Presupuesto Aprobado firmado'!G12</f>
        <v>60050521</v>
      </c>
      <c r="F13" s="19" t="n">
        <f aca="false">+B13+C13+D13+E13</f>
        <v>239298084</v>
      </c>
    </row>
    <row r="14" customFormat="false" ht="15.75" hidden="false" customHeight="false" outlineLevel="0" collapsed="false">
      <c r="A14" s="17" t="s">
        <v>16</v>
      </c>
      <c r="B14" s="19" t="n">
        <v>3626124.75</v>
      </c>
      <c r="C14" s="19" t="n">
        <v>3623544.75</v>
      </c>
      <c r="D14" s="19" t="n">
        <v>3604932.25</v>
      </c>
      <c r="E14" s="19" t="n">
        <f aca="false">+'P2 Presupuesto Aprobado firmado'!G13</f>
        <v>3632897.25</v>
      </c>
      <c r="F14" s="19" t="n">
        <f aca="false">+B14+C14+D14+E14</f>
        <v>14487499</v>
      </c>
    </row>
    <row r="15" customFormat="false" ht="15.75" hidden="false" customHeight="false" outlineLevel="0" collapsed="false">
      <c r="A15" s="17" t="s">
        <v>17</v>
      </c>
      <c r="B15" s="21" t="n">
        <v>0</v>
      </c>
      <c r="C15" s="21" t="n">
        <v>0</v>
      </c>
      <c r="D15" s="21" t="n">
        <v>0</v>
      </c>
      <c r="E15" s="19" t="n">
        <f aca="false">+'P2 Presupuesto Aprobado firmado'!G14</f>
        <v>0</v>
      </c>
      <c r="F15" s="19" t="n">
        <f aca="false">+B15+C15+D15</f>
        <v>0</v>
      </c>
    </row>
    <row r="16" customFormat="false" ht="15.75" hidden="false" customHeight="false" outlineLevel="0" collapsed="false">
      <c r="A16" s="17" t="s">
        <v>18</v>
      </c>
      <c r="B16" s="21" t="n">
        <v>0</v>
      </c>
      <c r="C16" s="21" t="n">
        <v>0</v>
      </c>
      <c r="D16" s="21" t="n">
        <v>0</v>
      </c>
      <c r="E16" s="19" t="n">
        <f aca="false">+'P2 Presupuesto Aprobado firmado'!G15</f>
        <v>0</v>
      </c>
      <c r="F16" s="19" t="n">
        <f aca="false">+B16+C16+D16</f>
        <v>0</v>
      </c>
    </row>
    <row r="17" customFormat="false" ht="15.75" hidden="false" customHeight="false" outlineLevel="0" collapsed="false">
      <c r="A17" s="17" t="s">
        <v>19</v>
      </c>
      <c r="B17" s="18" t="n">
        <v>2349619.07</v>
      </c>
      <c r="C17" s="18" t="n">
        <v>2349121.67</v>
      </c>
      <c r="D17" s="18" t="n">
        <v>2333370.67</v>
      </c>
      <c r="E17" s="19" t="n">
        <f aca="false">+'P2 Presupuesto Aprobado firmado'!G16</f>
        <v>2358323.57</v>
      </c>
      <c r="F17" s="19" t="n">
        <f aca="false">+B17+C17+D17+E17</f>
        <v>9390434.98</v>
      </c>
    </row>
    <row r="18" s="16" customFormat="true" ht="15.75" hidden="false" customHeight="false" outlineLevel="0" collapsed="false">
      <c r="A18" s="14" t="s">
        <v>20</v>
      </c>
      <c r="B18" s="15" t="n">
        <f aca="false">+B19+B20+B21+B22+B23+B24+B25+B26+B27</f>
        <v>1715101.26</v>
      </c>
      <c r="C18" s="15" t="n">
        <f aca="false">+C19+C20+C21+C22+C23+C24+C25+C26+C27</f>
        <v>2376528.62</v>
      </c>
      <c r="D18" s="15" t="n">
        <f aca="false">+D19+D20+D21+D22+D23+D24+D25+D26+D27</f>
        <v>2443857.72</v>
      </c>
      <c r="E18" s="15" t="n">
        <f aca="false">+E19+E20+E21+E22+E23+E24+E25+E26+E27</f>
        <v>2665140.68</v>
      </c>
      <c r="F18" s="15" t="n">
        <f aca="false">+F19+F20+F21+F22+F23+F24+F25+F26+F27</f>
        <v>9200628.28</v>
      </c>
    </row>
    <row r="19" customFormat="false" ht="15.75" hidden="false" customHeight="false" outlineLevel="0" collapsed="false">
      <c r="A19" s="17" t="s">
        <v>21</v>
      </c>
      <c r="B19" s="18" t="n">
        <v>1406861.26</v>
      </c>
      <c r="C19" s="18" t="n">
        <v>590520.32</v>
      </c>
      <c r="D19" s="18" t="n">
        <v>1412334.62</v>
      </c>
      <c r="E19" s="18" t="n">
        <f aca="false">+'P2 Presupuesto Aprobado firmado'!G18</f>
        <v>88920</v>
      </c>
      <c r="F19" s="18" t="n">
        <f aca="false">+B19+C19+D19+E19</f>
        <v>3498636.2</v>
      </c>
    </row>
    <row r="20" customFormat="false" ht="15.75" hidden="false" customHeight="false" outlineLevel="0" collapsed="false">
      <c r="A20" s="17" t="s">
        <v>22</v>
      </c>
      <c r="B20" s="21" t="n">
        <v>0</v>
      </c>
      <c r="C20" s="21" t="n">
        <v>0</v>
      </c>
      <c r="D20" s="21" t="n">
        <v>0</v>
      </c>
      <c r="E20" s="18" t="n">
        <f aca="false">+'P2 Presupuesto Aprobado firmado'!G19</f>
        <v>611238.82</v>
      </c>
      <c r="F20" s="18" t="n">
        <f aca="false">+B20+C20+D20+E20</f>
        <v>611238.82</v>
      </c>
    </row>
    <row r="21" customFormat="false" ht="15.75" hidden="false" customHeight="false" outlineLevel="0" collapsed="false">
      <c r="A21" s="17" t="s">
        <v>23</v>
      </c>
      <c r="B21" s="18" t="n">
        <v>39200</v>
      </c>
      <c r="C21" s="18" t="n">
        <v>167700</v>
      </c>
      <c r="D21" s="18" t="n">
        <v>149400</v>
      </c>
      <c r="E21" s="18" t="n">
        <f aca="false">+'P2 Presupuesto Aprobado firmado'!G20</f>
        <v>121200</v>
      </c>
      <c r="F21" s="18" t="n">
        <f aca="false">+B21+C21+D21+E21</f>
        <v>477500</v>
      </c>
    </row>
    <row r="22" customFormat="false" ht="15.75" hidden="false" customHeight="false" outlineLevel="0" collapsed="false">
      <c r="A22" s="17" t="s">
        <v>24</v>
      </c>
      <c r="B22" s="21" t="n">
        <v>0</v>
      </c>
      <c r="C22" s="21" t="n">
        <v>0</v>
      </c>
      <c r="D22" s="21" t="n">
        <v>0</v>
      </c>
      <c r="E22" s="21" t="n">
        <f aca="false">+'P2 Presupuesto Aprobado firmado'!G21</f>
        <v>0</v>
      </c>
      <c r="F22" s="19" t="n">
        <f aca="false">+B22+C22</f>
        <v>0</v>
      </c>
    </row>
    <row r="23" customFormat="false" ht="15.75" hidden="false" customHeight="false" outlineLevel="0" collapsed="false">
      <c r="A23" s="17" t="s">
        <v>25</v>
      </c>
      <c r="B23" s="18" t="n">
        <v>269040</v>
      </c>
      <c r="C23" s="18" t="n">
        <v>345740</v>
      </c>
      <c r="D23" s="18" t="n">
        <v>269040</v>
      </c>
      <c r="E23" s="18" t="n">
        <f aca="false">+'P2 Presupuesto Aprobado firmado'!G22</f>
        <v>711540</v>
      </c>
      <c r="F23" s="18" t="n">
        <f aca="false">+B23+C23+D23+E23</f>
        <v>1595360</v>
      </c>
    </row>
    <row r="24" customFormat="false" ht="15.75" hidden="false" customHeight="false" outlineLevel="0" collapsed="false">
      <c r="A24" s="17" t="s">
        <v>26</v>
      </c>
      <c r="B24" s="21" t="n">
        <v>0</v>
      </c>
      <c r="C24" s="18" t="n">
        <v>944079.9</v>
      </c>
      <c r="D24" s="18" t="n">
        <v>613083.1</v>
      </c>
      <c r="E24" s="21" t="n">
        <f aca="false">+'P2 Presupuesto Aprobado firmado'!G23</f>
        <v>0</v>
      </c>
      <c r="F24" s="19" t="n">
        <f aca="false">+B24+C24+D24+E24</f>
        <v>1557163</v>
      </c>
    </row>
    <row r="25" customFormat="false" ht="15.75" hidden="false" customHeight="false" outlineLevel="0" collapsed="false">
      <c r="A25" s="17" t="s">
        <v>27</v>
      </c>
      <c r="B25" s="21" t="n">
        <v>0</v>
      </c>
      <c r="C25" s="18" t="n">
        <v>328488.4</v>
      </c>
      <c r="D25" s="21" t="n">
        <v>0</v>
      </c>
      <c r="E25" s="18" t="n">
        <f aca="false">+'P2 Presupuesto Aprobado firmado'!G24</f>
        <v>1132241.86</v>
      </c>
      <c r="F25" s="19" t="n">
        <f aca="false">+B25+C25+D25+E25</f>
        <v>1460730.26</v>
      </c>
    </row>
    <row r="26" customFormat="false" ht="15.75" hidden="false" customHeight="false" outlineLevel="0" collapsed="false">
      <c r="A26" s="17" t="s">
        <v>28</v>
      </c>
      <c r="B26" s="21" t="n">
        <v>0</v>
      </c>
      <c r="C26" s="21" t="n">
        <v>0</v>
      </c>
      <c r="D26" s="21" t="n">
        <v>0</v>
      </c>
      <c r="E26" s="21" t="n">
        <f aca="false">+'P2 Presupuesto Aprobado firmado'!G25</f>
        <v>0</v>
      </c>
      <c r="F26" s="19" t="n">
        <f aca="false">+B26+C26</f>
        <v>0</v>
      </c>
    </row>
    <row r="27" customFormat="false" ht="15.75" hidden="false" customHeight="false" outlineLevel="0" collapsed="false">
      <c r="A27" s="17" t="s">
        <v>29</v>
      </c>
      <c r="B27" s="21" t="n">
        <v>0</v>
      </c>
      <c r="C27" s="21" t="n">
        <v>0</v>
      </c>
      <c r="D27" s="21" t="n">
        <v>0</v>
      </c>
      <c r="E27" s="21" t="n">
        <f aca="false">+'P2 Presupuesto Aprobado firmado'!G26</f>
        <v>0</v>
      </c>
      <c r="F27" s="19" t="n">
        <f aca="false">+B27+C27</f>
        <v>0</v>
      </c>
    </row>
    <row r="28" s="16" customFormat="true" ht="15.75" hidden="false" customHeight="false" outlineLevel="0" collapsed="false">
      <c r="A28" s="14" t="s">
        <v>30</v>
      </c>
      <c r="B28" s="15" t="n">
        <f aca="false">+B29+B30+B31+B32+B33+B34+B35+B36+B37</f>
        <v>7938920.93</v>
      </c>
      <c r="C28" s="15" t="n">
        <f aca="false">+C29+C30+C31+C32+C33+C34+C35+C36+C37</f>
        <v>10598345.07</v>
      </c>
      <c r="D28" s="15" t="n">
        <f aca="false">+D29+D30+D31+D32+D33+D34+D35+D36+D37</f>
        <v>11054787.4</v>
      </c>
      <c r="E28" s="15" t="n">
        <f aca="false">+E29+E30+E31+E32+E33+E34+E35+E36+E37</f>
        <v>12776501.37</v>
      </c>
      <c r="F28" s="15" t="n">
        <f aca="false">+F29+F30+F31+F32+F33+F34+F35+F36+F37</f>
        <v>42368554.77</v>
      </c>
    </row>
    <row r="29" customFormat="false" ht="15.75" hidden="false" customHeight="false" outlineLevel="0" collapsed="false">
      <c r="A29" s="17" t="s">
        <v>31</v>
      </c>
      <c r="B29" s="18" t="n">
        <v>6644960</v>
      </c>
      <c r="C29" s="18" t="n">
        <v>6085920</v>
      </c>
      <c r="D29" s="18" t="n">
        <v>6507830</v>
      </c>
      <c r="E29" s="18" t="n">
        <f aca="false">+'P2 Presupuesto Aprobado firmado'!G28</f>
        <v>6241200</v>
      </c>
      <c r="F29" s="19" t="n">
        <f aca="false">+B29+C29+D29+E29</f>
        <v>25479910</v>
      </c>
    </row>
    <row r="30" customFormat="false" ht="15.75" hidden="false" customHeight="false" outlineLevel="0" collapsed="false">
      <c r="A30" s="17" t="s">
        <v>32</v>
      </c>
      <c r="B30" s="20" t="n">
        <v>0</v>
      </c>
      <c r="C30" s="18" t="n">
        <v>666051</v>
      </c>
      <c r="D30" s="20" t="n">
        <v>0</v>
      </c>
      <c r="E30" s="21" t="n">
        <f aca="false">+'P2 Presupuesto Aprobado firmado'!G29</f>
        <v>0</v>
      </c>
      <c r="F30" s="19" t="n">
        <f aca="false">+B30+C30+D30+E30</f>
        <v>666051</v>
      </c>
    </row>
    <row r="31" customFormat="false" ht="15.75" hidden="false" customHeight="false" outlineLevel="0" collapsed="false">
      <c r="A31" s="17" t="s">
        <v>33</v>
      </c>
      <c r="B31" s="20" t="n">
        <v>0</v>
      </c>
      <c r="C31" s="18" t="n">
        <v>160480</v>
      </c>
      <c r="D31" s="20" t="n">
        <v>0</v>
      </c>
      <c r="E31" s="18" t="n">
        <f aca="false">+'P2 Presupuesto Aprobado firmado'!G30</f>
        <v>1219996.1</v>
      </c>
      <c r="F31" s="19" t="n">
        <f aca="false">+B31+C31+D31+E31</f>
        <v>1380476.1</v>
      </c>
    </row>
    <row r="32" customFormat="false" ht="15.75" hidden="false" customHeight="false" outlineLevel="0" collapsed="false">
      <c r="A32" s="17" t="s">
        <v>34</v>
      </c>
      <c r="B32" s="20" t="n">
        <v>0</v>
      </c>
      <c r="C32" s="18" t="n">
        <v>489003.5</v>
      </c>
      <c r="D32" s="20" t="n">
        <v>0</v>
      </c>
      <c r="E32" s="18" t="n">
        <f aca="false">+'P2 Presupuesto Aprobado firmado'!G31</f>
        <v>986130.08</v>
      </c>
      <c r="F32" s="19" t="n">
        <f aca="false">+B32+C32+D32+E32</f>
        <v>1475133.58</v>
      </c>
    </row>
    <row r="33" customFormat="false" ht="15.75" hidden="false" customHeight="false" outlineLevel="0" collapsed="false">
      <c r="A33" s="17" t="s">
        <v>35</v>
      </c>
      <c r="B33" s="20" t="n">
        <v>0</v>
      </c>
      <c r="C33" s="18" t="n">
        <v>5664</v>
      </c>
      <c r="D33" s="20" t="n">
        <v>0</v>
      </c>
      <c r="E33" s="18" t="n">
        <f aca="false">+'P2 Presupuesto Aprobado firmado'!G32</f>
        <v>161660</v>
      </c>
      <c r="F33" s="19" t="n">
        <f aca="false">+B33+C33+D33+E33</f>
        <v>167324</v>
      </c>
    </row>
    <row r="34" customFormat="false" ht="15.75" hidden="false" customHeight="false" outlineLevel="0" collapsed="false">
      <c r="A34" s="17" t="s">
        <v>36</v>
      </c>
      <c r="B34" s="20" t="n">
        <v>0</v>
      </c>
      <c r="C34" s="20" t="n">
        <v>0</v>
      </c>
      <c r="D34" s="20" t="n">
        <v>0</v>
      </c>
      <c r="E34" s="21" t="n">
        <f aca="false">+'P2 Presupuesto Aprobado firmado'!G33</f>
        <v>0</v>
      </c>
      <c r="F34" s="19" t="n">
        <f aca="false">+B34+C34</f>
        <v>0</v>
      </c>
    </row>
    <row r="35" customFormat="false" ht="15.75" hidden="false" customHeight="false" outlineLevel="0" collapsed="false">
      <c r="A35" s="17" t="s">
        <v>37</v>
      </c>
      <c r="B35" s="18" t="n">
        <v>1293960.93</v>
      </c>
      <c r="C35" s="18" t="n">
        <v>1171821.77</v>
      </c>
      <c r="D35" s="18" t="n">
        <v>2673025.8</v>
      </c>
      <c r="E35" s="18" t="n">
        <f aca="false">+'P2 Presupuesto Aprobado firmado'!G34</f>
        <v>1182120.21</v>
      </c>
      <c r="F35" s="18" t="n">
        <f aca="false">+B35+C35+D35+E35</f>
        <v>6320928.71</v>
      </c>
    </row>
    <row r="36" customFormat="false" ht="15.75" hidden="false" customHeight="false" outlineLevel="0" collapsed="false">
      <c r="A36" s="17" t="s">
        <v>38</v>
      </c>
      <c r="B36" s="20" t="n">
        <v>0</v>
      </c>
      <c r="C36" s="20" t="n">
        <v>0</v>
      </c>
      <c r="D36" s="20" t="n">
        <v>0</v>
      </c>
      <c r="E36" s="21" t="n">
        <f aca="false">+'P2 Presupuesto Aprobado firmado'!G35</f>
        <v>0</v>
      </c>
      <c r="F36" s="19" t="n">
        <f aca="false">+B36+C36</f>
        <v>0</v>
      </c>
    </row>
    <row r="37" customFormat="false" ht="15.75" hidden="false" customHeight="false" outlineLevel="0" collapsed="false">
      <c r="A37" s="17" t="s">
        <v>39</v>
      </c>
      <c r="B37" s="20" t="n">
        <v>0</v>
      </c>
      <c r="C37" s="18" t="n">
        <v>2019404.8</v>
      </c>
      <c r="D37" s="18" t="n">
        <v>1873931.6</v>
      </c>
      <c r="E37" s="18" t="n">
        <f aca="false">+'P2 Presupuesto Aprobado firmado'!G36</f>
        <v>2985394.98</v>
      </c>
      <c r="F37" s="19" t="n">
        <f aca="false">+B37+C37+D37+E37</f>
        <v>6878731.38</v>
      </c>
    </row>
    <row r="38" customFormat="false" ht="15.75" hidden="false" customHeight="false" outlineLevel="0" collapsed="false">
      <c r="A38" s="14" t="s">
        <v>40</v>
      </c>
      <c r="B38" s="22" t="n">
        <v>0</v>
      </c>
      <c r="C38" s="22" t="n">
        <v>0</v>
      </c>
      <c r="D38" s="22" t="n">
        <v>0</v>
      </c>
      <c r="E38" s="22" t="n">
        <v>0</v>
      </c>
      <c r="F38" s="47" t="n">
        <f aca="false">+B38+C38</f>
        <v>0</v>
      </c>
    </row>
    <row r="39" customFormat="false" ht="15.75" hidden="false" customHeight="false" outlineLevel="0" collapsed="false">
      <c r="A39" s="17" t="s">
        <v>41</v>
      </c>
      <c r="B39" s="20" t="n">
        <v>0</v>
      </c>
      <c r="C39" s="20" t="n">
        <v>0</v>
      </c>
      <c r="D39" s="20" t="n">
        <v>0</v>
      </c>
      <c r="E39" s="20" t="n">
        <v>0</v>
      </c>
      <c r="F39" s="19" t="n">
        <f aca="false">+B39+C39</f>
        <v>0</v>
      </c>
    </row>
    <row r="40" customFormat="false" ht="15.75" hidden="false" customHeight="false" outlineLevel="0" collapsed="false">
      <c r="A40" s="17" t="s">
        <v>42</v>
      </c>
      <c r="B40" s="20" t="n">
        <v>0</v>
      </c>
      <c r="C40" s="20" t="n">
        <v>0</v>
      </c>
      <c r="D40" s="20" t="n">
        <v>0</v>
      </c>
      <c r="E40" s="20" t="n">
        <v>0</v>
      </c>
      <c r="F40" s="19" t="n">
        <f aca="false">+B40+C40</f>
        <v>0</v>
      </c>
    </row>
    <row r="41" customFormat="false" ht="15.75" hidden="false" customHeight="false" outlineLevel="0" collapsed="false">
      <c r="A41" s="17" t="s">
        <v>43</v>
      </c>
      <c r="B41" s="20" t="n">
        <v>0</v>
      </c>
      <c r="C41" s="20" t="n">
        <v>0</v>
      </c>
      <c r="D41" s="20" t="n">
        <v>0</v>
      </c>
      <c r="E41" s="20" t="n">
        <v>0</v>
      </c>
      <c r="F41" s="19" t="n">
        <f aca="false">+B41+C41</f>
        <v>0</v>
      </c>
    </row>
    <row r="42" customFormat="false" ht="15.75" hidden="false" customHeight="false" outlineLevel="0" collapsed="false">
      <c r="A42" s="17" t="s">
        <v>44</v>
      </c>
      <c r="B42" s="20" t="n">
        <v>0</v>
      </c>
      <c r="C42" s="20" t="n">
        <v>0</v>
      </c>
      <c r="D42" s="20" t="n">
        <v>0</v>
      </c>
      <c r="E42" s="20" t="n">
        <v>0</v>
      </c>
      <c r="F42" s="19" t="n">
        <f aca="false">+B42+C42</f>
        <v>0</v>
      </c>
    </row>
    <row r="43" customFormat="false" ht="15.75" hidden="false" customHeight="false" outlineLevel="0" collapsed="false">
      <c r="A43" s="17" t="s">
        <v>45</v>
      </c>
      <c r="B43" s="20" t="n">
        <v>0</v>
      </c>
      <c r="C43" s="20" t="n">
        <v>0</v>
      </c>
      <c r="D43" s="20" t="n">
        <v>0</v>
      </c>
      <c r="E43" s="20" t="n">
        <v>0</v>
      </c>
      <c r="F43" s="19" t="n">
        <f aca="false">+B43+C43</f>
        <v>0</v>
      </c>
    </row>
    <row r="44" customFormat="false" ht="15.75" hidden="false" customHeight="false" outlineLevel="0" collapsed="false">
      <c r="A44" s="17" t="s">
        <v>46</v>
      </c>
      <c r="B44" s="20" t="n">
        <v>0</v>
      </c>
      <c r="C44" s="20" t="n">
        <v>0</v>
      </c>
      <c r="D44" s="20" t="n">
        <v>0</v>
      </c>
      <c r="E44" s="20" t="n">
        <v>0</v>
      </c>
      <c r="F44" s="19" t="n">
        <f aca="false">+B44+C44</f>
        <v>0</v>
      </c>
    </row>
    <row r="45" customFormat="false" ht="15.75" hidden="false" customHeight="false" outlineLevel="0" collapsed="false">
      <c r="A45" s="17" t="s">
        <v>47</v>
      </c>
      <c r="B45" s="20" t="n">
        <v>0</v>
      </c>
      <c r="C45" s="20" t="n">
        <v>0</v>
      </c>
      <c r="D45" s="20" t="n">
        <v>0</v>
      </c>
      <c r="E45" s="20" t="n">
        <v>0</v>
      </c>
      <c r="F45" s="19" t="n">
        <f aca="false">+B45+C45</f>
        <v>0</v>
      </c>
    </row>
    <row r="46" customFormat="false" ht="15.75" hidden="false" customHeight="false" outlineLevel="0" collapsed="false">
      <c r="A46" s="17" t="s">
        <v>48</v>
      </c>
      <c r="B46" s="20" t="n">
        <v>0</v>
      </c>
      <c r="C46" s="20" t="n">
        <v>0</v>
      </c>
      <c r="D46" s="20" t="n">
        <v>0</v>
      </c>
      <c r="E46" s="20" t="n">
        <v>0</v>
      </c>
      <c r="F46" s="19" t="n">
        <f aca="false">+B46+C46</f>
        <v>0</v>
      </c>
    </row>
    <row r="47" s="16" customFormat="true" ht="15.75" hidden="false" customHeight="false" outlineLevel="0" collapsed="false">
      <c r="A47" s="14" t="s">
        <v>49</v>
      </c>
      <c r="B47" s="22" t="n">
        <v>0</v>
      </c>
      <c r="C47" s="22" t="n">
        <v>0</v>
      </c>
      <c r="D47" s="22" t="n">
        <v>0</v>
      </c>
      <c r="E47" s="22" t="n">
        <v>0</v>
      </c>
      <c r="F47" s="47" t="n">
        <f aca="false">+B47+C47</f>
        <v>0</v>
      </c>
    </row>
    <row r="48" customFormat="false" ht="15.75" hidden="false" customHeight="false" outlineLevel="0" collapsed="false">
      <c r="A48" s="17" t="s">
        <v>50</v>
      </c>
      <c r="B48" s="20" t="n">
        <v>0</v>
      </c>
      <c r="C48" s="20" t="n">
        <v>0</v>
      </c>
      <c r="D48" s="20" t="n">
        <v>0</v>
      </c>
      <c r="E48" s="20" t="n">
        <v>0</v>
      </c>
      <c r="F48" s="19" t="n">
        <f aca="false">+B48+C48</f>
        <v>0</v>
      </c>
    </row>
    <row r="49" customFormat="false" ht="15.75" hidden="false" customHeight="false" outlineLevel="0" collapsed="false">
      <c r="A49" s="17" t="s">
        <v>51</v>
      </c>
      <c r="B49" s="20" t="n">
        <v>0</v>
      </c>
      <c r="C49" s="20" t="n">
        <v>0</v>
      </c>
      <c r="D49" s="20" t="n">
        <v>0</v>
      </c>
      <c r="E49" s="20" t="n">
        <v>0</v>
      </c>
      <c r="F49" s="19" t="n">
        <f aca="false">+B49+C49</f>
        <v>0</v>
      </c>
    </row>
    <row r="50" customFormat="false" ht="15.75" hidden="false" customHeight="false" outlineLevel="0" collapsed="false">
      <c r="A50" s="17" t="s">
        <v>52</v>
      </c>
      <c r="B50" s="20" t="n">
        <v>0</v>
      </c>
      <c r="C50" s="20" t="n">
        <v>0</v>
      </c>
      <c r="D50" s="20" t="n">
        <v>0</v>
      </c>
      <c r="E50" s="20" t="n">
        <v>0</v>
      </c>
      <c r="F50" s="19" t="n">
        <f aca="false">+B50+C50</f>
        <v>0</v>
      </c>
    </row>
    <row r="51" customFormat="false" ht="15.75" hidden="false" customHeight="false" outlineLevel="0" collapsed="false">
      <c r="A51" s="17" t="s">
        <v>53</v>
      </c>
      <c r="B51" s="20" t="n">
        <v>0</v>
      </c>
      <c r="C51" s="20" t="n">
        <v>0</v>
      </c>
      <c r="D51" s="20" t="n">
        <v>0</v>
      </c>
      <c r="E51" s="20" t="n">
        <v>0</v>
      </c>
      <c r="F51" s="19" t="n">
        <f aca="false">+B51+C51</f>
        <v>0</v>
      </c>
    </row>
    <row r="52" customFormat="false" ht="15.75" hidden="false" customHeight="false" outlineLevel="0" collapsed="false">
      <c r="A52" s="17" t="s">
        <v>54</v>
      </c>
      <c r="B52" s="20" t="n">
        <v>0</v>
      </c>
      <c r="C52" s="20" t="n">
        <v>0</v>
      </c>
      <c r="D52" s="20" t="n">
        <v>0</v>
      </c>
      <c r="E52" s="20" t="n">
        <v>0</v>
      </c>
      <c r="F52" s="19" t="n">
        <f aca="false">+B52+C52</f>
        <v>0</v>
      </c>
    </row>
    <row r="53" customFormat="false" ht="15.75" hidden="false" customHeight="false" outlineLevel="0" collapsed="false">
      <c r="A53" s="17" t="s">
        <v>55</v>
      </c>
      <c r="B53" s="20" t="n">
        <v>0</v>
      </c>
      <c r="C53" s="20" t="n">
        <v>0</v>
      </c>
      <c r="D53" s="20" t="n">
        <v>0</v>
      </c>
      <c r="E53" s="20" t="n">
        <v>0</v>
      </c>
      <c r="F53" s="19" t="n">
        <f aca="false">+B53+C53</f>
        <v>0</v>
      </c>
    </row>
    <row r="54" s="16" customFormat="true" ht="15.75" hidden="false" customHeight="false" outlineLevel="0" collapsed="false">
      <c r="A54" s="14" t="s">
        <v>56</v>
      </c>
      <c r="B54" s="22" t="n">
        <v>0</v>
      </c>
      <c r="C54" s="22" t="n">
        <v>0</v>
      </c>
      <c r="D54" s="22" t="n">
        <v>0</v>
      </c>
      <c r="E54" s="15" t="n">
        <f aca="false">+E55</f>
        <v>163664.82</v>
      </c>
      <c r="F54" s="47" t="n">
        <f aca="false">+B54+C54+D54+E54</f>
        <v>163664.82</v>
      </c>
    </row>
    <row r="55" customFormat="false" ht="15.75" hidden="false" customHeight="false" outlineLevel="0" collapsed="false">
      <c r="A55" s="17" t="s">
        <v>57</v>
      </c>
      <c r="B55" s="20" t="n">
        <v>0</v>
      </c>
      <c r="C55" s="20" t="n">
        <v>0</v>
      </c>
      <c r="D55" s="20" t="n">
        <v>0</v>
      </c>
      <c r="E55" s="18" t="n">
        <f aca="false">+'P2 Presupuesto Aprobado firmado'!G54</f>
        <v>163664.82</v>
      </c>
      <c r="F55" s="19" t="n">
        <f aca="false">+B55+C55+D55+E55</f>
        <v>163664.82</v>
      </c>
    </row>
    <row r="56" customFormat="false" ht="15.75" hidden="false" customHeight="false" outlineLevel="0" collapsed="false">
      <c r="A56" s="17" t="s">
        <v>58</v>
      </c>
      <c r="B56" s="20" t="n">
        <v>0</v>
      </c>
      <c r="C56" s="20" t="n">
        <v>0</v>
      </c>
      <c r="D56" s="20" t="n">
        <v>0</v>
      </c>
      <c r="E56" s="20" t="n">
        <v>0</v>
      </c>
      <c r="F56" s="19" t="n">
        <f aca="false">+B56+C56</f>
        <v>0</v>
      </c>
    </row>
    <row r="57" customFormat="false" ht="15.75" hidden="false" customHeight="false" outlineLevel="0" collapsed="false">
      <c r="A57" s="17" t="s">
        <v>59</v>
      </c>
      <c r="B57" s="20" t="n">
        <v>0</v>
      </c>
      <c r="C57" s="20" t="n">
        <v>0</v>
      </c>
      <c r="D57" s="20" t="n">
        <v>0</v>
      </c>
      <c r="E57" s="20" t="n">
        <v>0</v>
      </c>
      <c r="F57" s="19" t="n">
        <f aca="false">+B57+C57</f>
        <v>0</v>
      </c>
    </row>
    <row r="58" customFormat="false" ht="15.75" hidden="false" customHeight="false" outlineLevel="0" collapsed="false">
      <c r="A58" s="17" t="s">
        <v>60</v>
      </c>
      <c r="B58" s="20" t="n">
        <v>0</v>
      </c>
      <c r="C58" s="20" t="n">
        <v>0</v>
      </c>
      <c r="D58" s="20" t="n">
        <v>0</v>
      </c>
      <c r="E58" s="20" t="n">
        <v>0</v>
      </c>
      <c r="F58" s="19" t="n">
        <f aca="false">+B58+C58</f>
        <v>0</v>
      </c>
    </row>
    <row r="59" customFormat="false" ht="15.75" hidden="false" customHeight="false" outlineLevel="0" collapsed="false">
      <c r="A59" s="17" t="s">
        <v>61</v>
      </c>
      <c r="B59" s="20" t="n">
        <v>0</v>
      </c>
      <c r="C59" s="20" t="n">
        <v>0</v>
      </c>
      <c r="D59" s="20" t="n">
        <v>0</v>
      </c>
      <c r="E59" s="20" t="n">
        <v>0</v>
      </c>
      <c r="F59" s="19" t="n">
        <f aca="false">+B59+C59</f>
        <v>0</v>
      </c>
    </row>
    <row r="60" customFormat="false" ht="15.75" hidden="false" customHeight="false" outlineLevel="0" collapsed="false">
      <c r="A60" s="17" t="s">
        <v>62</v>
      </c>
      <c r="B60" s="20" t="n">
        <v>0</v>
      </c>
      <c r="C60" s="20" t="n">
        <v>0</v>
      </c>
      <c r="D60" s="20" t="n">
        <v>0</v>
      </c>
      <c r="E60" s="20" t="n">
        <v>0</v>
      </c>
      <c r="F60" s="19" t="n">
        <f aca="false">+B60+C60</f>
        <v>0</v>
      </c>
    </row>
    <row r="61" customFormat="false" ht="15.75" hidden="false" customHeight="false" outlineLevel="0" collapsed="false">
      <c r="A61" s="17" t="s">
        <v>63</v>
      </c>
      <c r="B61" s="20" t="n">
        <v>0</v>
      </c>
      <c r="C61" s="20" t="n">
        <v>0</v>
      </c>
      <c r="D61" s="20" t="n">
        <v>0</v>
      </c>
      <c r="E61" s="20" t="n">
        <v>0</v>
      </c>
      <c r="F61" s="19" t="n">
        <f aca="false">+B61+C61</f>
        <v>0</v>
      </c>
    </row>
    <row r="62" customFormat="false" ht="15.75" hidden="false" customHeight="false" outlineLevel="0" collapsed="false">
      <c r="A62" s="17" t="s">
        <v>64</v>
      </c>
      <c r="B62" s="20" t="n">
        <v>0</v>
      </c>
      <c r="C62" s="20" t="n">
        <v>0</v>
      </c>
      <c r="D62" s="20" t="n">
        <v>0</v>
      </c>
      <c r="E62" s="20" t="n">
        <v>0</v>
      </c>
      <c r="F62" s="19" t="n">
        <f aca="false">+B62+C62</f>
        <v>0</v>
      </c>
    </row>
    <row r="63" customFormat="false" ht="15.75" hidden="false" customHeight="false" outlineLevel="0" collapsed="false">
      <c r="A63" s="17" t="s">
        <v>65</v>
      </c>
      <c r="B63" s="20" t="n">
        <v>0</v>
      </c>
      <c r="C63" s="20" t="n">
        <v>0</v>
      </c>
      <c r="D63" s="20" t="n">
        <v>0</v>
      </c>
      <c r="E63" s="20" t="n">
        <v>0</v>
      </c>
      <c r="F63" s="19" t="n">
        <f aca="false">+B63+C63</f>
        <v>0</v>
      </c>
    </row>
    <row r="64" s="16" customFormat="true" ht="15.75" hidden="false" customHeight="false" outlineLevel="0" collapsed="false">
      <c r="A64" s="14" t="s">
        <v>66</v>
      </c>
      <c r="B64" s="22" t="n">
        <v>0</v>
      </c>
      <c r="C64" s="22" t="n">
        <v>0</v>
      </c>
      <c r="D64" s="22" t="n">
        <v>0</v>
      </c>
      <c r="E64" s="22" t="n">
        <v>0</v>
      </c>
      <c r="F64" s="47" t="n">
        <f aca="false">+B64+C64</f>
        <v>0</v>
      </c>
    </row>
    <row r="65" customFormat="false" ht="15.75" hidden="false" customHeight="false" outlineLevel="0" collapsed="false">
      <c r="A65" s="17" t="s">
        <v>67</v>
      </c>
      <c r="B65" s="20" t="n">
        <v>0</v>
      </c>
      <c r="C65" s="20" t="n">
        <v>0</v>
      </c>
      <c r="D65" s="20" t="n">
        <v>0</v>
      </c>
      <c r="E65" s="20" t="n">
        <v>0</v>
      </c>
      <c r="F65" s="19" t="n">
        <f aca="false">+B65+C65</f>
        <v>0</v>
      </c>
    </row>
    <row r="66" customFormat="false" ht="15.75" hidden="false" customHeight="false" outlineLevel="0" collapsed="false">
      <c r="A66" s="17" t="s">
        <v>68</v>
      </c>
      <c r="B66" s="20" t="n">
        <v>0</v>
      </c>
      <c r="C66" s="20" t="n">
        <v>0</v>
      </c>
      <c r="D66" s="20" t="n">
        <v>0</v>
      </c>
      <c r="E66" s="20" t="n">
        <v>0</v>
      </c>
      <c r="F66" s="19" t="n">
        <f aca="false">+B66+C66</f>
        <v>0</v>
      </c>
    </row>
    <row r="67" customFormat="false" ht="15.75" hidden="false" customHeight="false" outlineLevel="0" collapsed="false">
      <c r="A67" s="17" t="s">
        <v>69</v>
      </c>
      <c r="B67" s="20" t="n">
        <v>0</v>
      </c>
      <c r="C67" s="20" t="n">
        <v>0</v>
      </c>
      <c r="D67" s="20" t="n">
        <v>0</v>
      </c>
      <c r="E67" s="20" t="n">
        <v>0</v>
      </c>
      <c r="F67" s="19" t="n">
        <f aca="false">+B67+C67</f>
        <v>0</v>
      </c>
    </row>
    <row r="68" customFormat="false" ht="15.75" hidden="false" customHeight="false" outlineLevel="0" collapsed="false">
      <c r="A68" s="17" t="s">
        <v>70</v>
      </c>
      <c r="B68" s="20" t="n">
        <v>0</v>
      </c>
      <c r="C68" s="20" t="n">
        <v>0</v>
      </c>
      <c r="D68" s="20" t="n">
        <v>0</v>
      </c>
      <c r="E68" s="20" t="n">
        <v>0</v>
      </c>
      <c r="F68" s="19" t="n">
        <f aca="false">+B68+C68</f>
        <v>0</v>
      </c>
    </row>
    <row r="69" s="16" customFormat="true" ht="15.75" hidden="false" customHeight="false" outlineLevel="0" collapsed="false">
      <c r="A69" s="14" t="s">
        <v>71</v>
      </c>
      <c r="B69" s="22" t="n">
        <v>0</v>
      </c>
      <c r="C69" s="22" t="n">
        <v>0</v>
      </c>
      <c r="D69" s="22" t="n">
        <v>0</v>
      </c>
      <c r="E69" s="22" t="n">
        <v>0</v>
      </c>
      <c r="F69" s="47" t="n">
        <f aca="false">+B69+C69</f>
        <v>0</v>
      </c>
    </row>
    <row r="70" customFormat="false" ht="15.75" hidden="false" customHeight="false" outlineLevel="0" collapsed="false">
      <c r="A70" s="17" t="s">
        <v>72</v>
      </c>
      <c r="B70" s="20" t="n">
        <v>0</v>
      </c>
      <c r="C70" s="20" t="n">
        <v>0</v>
      </c>
      <c r="D70" s="20" t="n">
        <v>0</v>
      </c>
      <c r="E70" s="20" t="n">
        <v>0</v>
      </c>
      <c r="F70" s="19" t="n">
        <f aca="false">+B70+C70</f>
        <v>0</v>
      </c>
    </row>
    <row r="71" customFormat="false" ht="15.75" hidden="false" customHeight="false" outlineLevel="0" collapsed="false">
      <c r="A71" s="17" t="s">
        <v>73</v>
      </c>
      <c r="B71" s="20" t="n">
        <v>0</v>
      </c>
      <c r="C71" s="20" t="n">
        <v>0</v>
      </c>
      <c r="D71" s="20" t="n">
        <v>0</v>
      </c>
      <c r="E71" s="20" t="n">
        <v>0</v>
      </c>
      <c r="F71" s="19" t="n">
        <f aca="false">+B71+C71</f>
        <v>0</v>
      </c>
    </row>
    <row r="72" s="16" customFormat="true" ht="15.75" hidden="false" customHeight="false" outlineLevel="0" collapsed="false">
      <c r="A72" s="14" t="s">
        <v>74</v>
      </c>
      <c r="B72" s="22" t="n">
        <v>0</v>
      </c>
      <c r="C72" s="22" t="n">
        <v>0</v>
      </c>
      <c r="D72" s="22" t="n">
        <v>0</v>
      </c>
      <c r="E72" s="22" t="n">
        <v>0</v>
      </c>
      <c r="F72" s="47" t="n">
        <f aca="false">+B72+C72</f>
        <v>0</v>
      </c>
    </row>
    <row r="73" customFormat="false" ht="15.75" hidden="false" customHeight="false" outlineLevel="0" collapsed="false">
      <c r="A73" s="17" t="s">
        <v>75</v>
      </c>
      <c r="B73" s="20" t="n">
        <v>0</v>
      </c>
      <c r="C73" s="20" t="n">
        <v>0</v>
      </c>
      <c r="D73" s="20" t="n">
        <v>0</v>
      </c>
      <c r="E73" s="20" t="n">
        <v>0</v>
      </c>
      <c r="F73" s="19" t="n">
        <f aca="false">+B73+C73</f>
        <v>0</v>
      </c>
    </row>
    <row r="74" customFormat="false" ht="15.75" hidden="false" customHeight="false" outlineLevel="0" collapsed="false">
      <c r="A74" s="17" t="s">
        <v>76</v>
      </c>
      <c r="B74" s="20" t="n">
        <v>0</v>
      </c>
      <c r="C74" s="20" t="n">
        <v>0</v>
      </c>
      <c r="D74" s="20" t="n">
        <v>0</v>
      </c>
      <c r="E74" s="20" t="n">
        <v>0</v>
      </c>
      <c r="F74" s="19" t="n">
        <f aca="false">+B74+C74</f>
        <v>0</v>
      </c>
    </row>
    <row r="75" customFormat="false" ht="15.75" hidden="false" customHeight="false" outlineLevel="0" collapsed="false">
      <c r="A75" s="17" t="s">
        <v>77</v>
      </c>
      <c r="B75" s="20" t="n">
        <v>0</v>
      </c>
      <c r="C75" s="20" t="n">
        <v>0</v>
      </c>
      <c r="D75" s="20" t="n">
        <v>0</v>
      </c>
      <c r="E75" s="20" t="n">
        <v>0</v>
      </c>
      <c r="F75" s="19" t="n">
        <f aca="false">+B75+C75</f>
        <v>0</v>
      </c>
    </row>
    <row r="76" customFormat="false" ht="15.75" hidden="false" customHeight="false" outlineLevel="0" collapsed="false">
      <c r="A76" s="12" t="s">
        <v>78</v>
      </c>
      <c r="B76" s="24" t="n">
        <v>0</v>
      </c>
      <c r="C76" s="24" t="n">
        <v>0</v>
      </c>
      <c r="D76" s="24" t="n">
        <v>0</v>
      </c>
      <c r="E76" s="24" t="n">
        <v>0</v>
      </c>
      <c r="F76" s="24" t="n">
        <v>0</v>
      </c>
    </row>
    <row r="77" customFormat="false" ht="15.75" hidden="false" customHeight="false" outlineLevel="0" collapsed="false">
      <c r="A77" s="14" t="s">
        <v>79</v>
      </c>
      <c r="B77" s="20" t="n">
        <v>0</v>
      </c>
      <c r="C77" s="20" t="n">
        <v>0</v>
      </c>
      <c r="D77" s="20" t="n">
        <v>0</v>
      </c>
      <c r="E77" s="20" t="n">
        <v>0</v>
      </c>
      <c r="F77" s="19" t="n">
        <f aca="false">+B77+C77</f>
        <v>0</v>
      </c>
    </row>
    <row r="78" customFormat="false" ht="15.75" hidden="false" customHeight="false" outlineLevel="0" collapsed="false">
      <c r="A78" s="17" t="s">
        <v>80</v>
      </c>
      <c r="B78" s="20" t="n">
        <v>0</v>
      </c>
      <c r="C78" s="20" t="n">
        <v>0</v>
      </c>
      <c r="D78" s="20" t="n">
        <v>0</v>
      </c>
      <c r="E78" s="20" t="n">
        <v>0</v>
      </c>
      <c r="F78" s="19" t="n">
        <f aca="false">+B78+C78</f>
        <v>0</v>
      </c>
    </row>
    <row r="79" customFormat="false" ht="15.75" hidden="false" customHeight="false" outlineLevel="0" collapsed="false">
      <c r="A79" s="17" t="s">
        <v>81</v>
      </c>
      <c r="B79" s="20" t="n">
        <v>0</v>
      </c>
      <c r="C79" s="20" t="n">
        <v>0</v>
      </c>
      <c r="D79" s="20" t="n">
        <v>0</v>
      </c>
      <c r="E79" s="20" t="n">
        <v>0</v>
      </c>
      <c r="F79" s="19" t="n">
        <f aca="false">+B79+C79</f>
        <v>0</v>
      </c>
    </row>
    <row r="80" s="16" customFormat="true" ht="15.75" hidden="false" customHeight="false" outlineLevel="0" collapsed="false">
      <c r="A80" s="14" t="s">
        <v>82</v>
      </c>
      <c r="B80" s="22" t="n">
        <v>0</v>
      </c>
      <c r="C80" s="22" t="n">
        <v>0</v>
      </c>
      <c r="D80" s="22" t="n">
        <v>0</v>
      </c>
      <c r="E80" s="22" t="n">
        <v>0</v>
      </c>
      <c r="F80" s="47" t="n">
        <f aca="false">+B80+C80</f>
        <v>0</v>
      </c>
    </row>
    <row r="81" customFormat="false" ht="15.75" hidden="false" customHeight="false" outlineLevel="0" collapsed="false">
      <c r="A81" s="17" t="s">
        <v>83</v>
      </c>
      <c r="B81" s="20" t="n">
        <v>0</v>
      </c>
      <c r="C81" s="20" t="n">
        <v>0</v>
      </c>
      <c r="D81" s="20" t="n">
        <v>0</v>
      </c>
      <c r="E81" s="20" t="n">
        <v>0</v>
      </c>
      <c r="F81" s="19" t="n">
        <f aca="false">+B81+C81</f>
        <v>0</v>
      </c>
    </row>
    <row r="82" customFormat="false" ht="15.75" hidden="false" customHeight="false" outlineLevel="0" collapsed="false">
      <c r="A82" s="17" t="s">
        <v>84</v>
      </c>
      <c r="B82" s="20" t="n">
        <v>0</v>
      </c>
      <c r="C82" s="20" t="n">
        <v>0</v>
      </c>
      <c r="D82" s="20" t="n">
        <v>0</v>
      </c>
      <c r="E82" s="20" t="n">
        <v>0</v>
      </c>
      <c r="F82" s="19" t="n">
        <f aca="false">+B82+C82</f>
        <v>0</v>
      </c>
    </row>
    <row r="83" s="16" customFormat="true" ht="15.75" hidden="false" customHeight="false" outlineLevel="0" collapsed="false">
      <c r="A83" s="14" t="s">
        <v>85</v>
      </c>
      <c r="B83" s="22" t="n">
        <v>0</v>
      </c>
      <c r="C83" s="22" t="n">
        <v>0</v>
      </c>
      <c r="D83" s="22" t="n">
        <v>0</v>
      </c>
      <c r="E83" s="22" t="n">
        <v>0</v>
      </c>
      <c r="F83" s="47" t="n">
        <f aca="false">+B83+C83</f>
        <v>0</v>
      </c>
    </row>
    <row r="84" customFormat="false" ht="15.75" hidden="false" customHeight="false" outlineLevel="0" collapsed="false">
      <c r="A84" s="17" t="s">
        <v>86</v>
      </c>
      <c r="B84" s="20" t="n">
        <v>0</v>
      </c>
      <c r="C84" s="20" t="n">
        <v>0</v>
      </c>
      <c r="D84" s="20" t="n">
        <v>0</v>
      </c>
      <c r="E84" s="20" t="n">
        <v>0</v>
      </c>
      <c r="F84" s="19" t="n">
        <f aca="false">+B84+C84</f>
        <v>0</v>
      </c>
    </row>
    <row r="85" customFormat="false" ht="15.75" hidden="false" customHeight="false" outlineLevel="0" collapsed="false">
      <c r="A85" s="17"/>
      <c r="B85" s="20"/>
      <c r="C85" s="20"/>
      <c r="D85" s="20"/>
      <c r="E85" s="20"/>
      <c r="F85" s="19"/>
    </row>
    <row r="86" s="28" customFormat="true" ht="15.75" hidden="false" customHeight="false" outlineLevel="0" collapsed="false">
      <c r="A86" s="25" t="s">
        <v>87</v>
      </c>
      <c r="B86" s="27" t="n">
        <f aca="false">+B12+B18+B28+B38+B47+B54+B64+B69+B72+B76+B80+B83</f>
        <v>75167187.01</v>
      </c>
      <c r="C86" s="27" t="n">
        <f aca="false">+C12+C18+C28+C38+C47+C54+C64+C69+C72+C76+C80+C83</f>
        <v>78896361.11</v>
      </c>
      <c r="D86" s="27" t="n">
        <f aca="false">+D12+D18+D28+D38+D47+D54+D64+D69+D72+D76+D80+D83</f>
        <v>79198269.04</v>
      </c>
      <c r="E86" s="27" t="n">
        <f aca="false">+E12+E18+E28+E38+E47+E54+E64+E69+E72+E76+E80+E83</f>
        <v>81647048.69</v>
      </c>
      <c r="F86" s="27" t="n">
        <f aca="false">+F12+F18+F28+F38+F47+F54+F64+F69+F72+F76+F80+F83</f>
        <v>314908865.85</v>
      </c>
    </row>
    <row r="87" s="28" customFormat="true" ht="35.45" hidden="false" customHeight="false" outlineLevel="0" collapsed="false">
      <c r="A87" s="48" t="s">
        <v>111</v>
      </c>
      <c r="B87" s="49"/>
      <c r="C87" s="49"/>
      <c r="D87" s="49"/>
      <c r="E87" s="49"/>
      <c r="F87" s="49"/>
    </row>
    <row r="88" s="28" customFormat="true" ht="15.75" hidden="false" customHeight="false" outlineLevel="0" collapsed="false">
      <c r="A88" s="50"/>
      <c r="B88" s="49"/>
      <c r="C88" s="49"/>
      <c r="D88" s="49"/>
      <c r="E88" s="49"/>
      <c r="F88" s="49"/>
    </row>
    <row r="89" s="28" customFormat="true" ht="30.75" hidden="false" customHeight="true" outlineLevel="0" collapsed="false">
      <c r="B89" s="49"/>
      <c r="C89" s="49"/>
      <c r="D89" s="49"/>
      <c r="E89" s="49"/>
      <c r="F89" s="49"/>
    </row>
    <row r="90" s="28" customFormat="true" ht="15.75" hidden="false" customHeight="false" outlineLevel="0" collapsed="false">
      <c r="A90" s="29"/>
      <c r="B90" s="49"/>
      <c r="C90" s="49"/>
      <c r="D90" s="49"/>
      <c r="E90" s="49"/>
      <c r="F90" s="49"/>
    </row>
    <row r="91" s="28" customFormat="true" ht="15.75" hidden="false" customHeight="false" outlineLevel="0" collapsed="false">
      <c r="A91" s="29"/>
      <c r="B91" s="49"/>
      <c r="C91" s="49"/>
      <c r="D91" s="49"/>
      <c r="E91" s="49"/>
      <c r="F91" s="49"/>
    </row>
    <row r="92" s="28" customFormat="true" ht="15.75" hidden="false" customHeight="false" outlineLevel="0" collapsed="false">
      <c r="A92" s="29"/>
      <c r="B92" s="49"/>
      <c r="C92" s="49"/>
      <c r="D92" s="49"/>
      <c r="E92" s="49"/>
      <c r="F92" s="49"/>
    </row>
    <row r="93" s="28" customFormat="true" ht="15.75" hidden="false" customHeight="false" outlineLevel="0" collapsed="false">
      <c r="A93" s="29"/>
      <c r="B93" s="49"/>
      <c r="C93" s="49"/>
      <c r="D93" s="49"/>
      <c r="E93" s="49"/>
      <c r="F93" s="49"/>
    </row>
    <row r="99" s="16" customFormat="true" ht="13.8" hidden="false" customHeight="false" outlineLevel="0" collapsed="false">
      <c r="A99" s="16" t="s">
        <v>112</v>
      </c>
      <c r="B99" s="51"/>
      <c r="C99" s="51"/>
      <c r="D99" s="51"/>
      <c r="E99" s="51"/>
      <c r="F99" s="51"/>
    </row>
    <row r="100" s="35" customFormat="true" ht="15" hidden="false" customHeight="false" outlineLevel="0" collapsed="false">
      <c r="B100" s="52"/>
      <c r="C100" s="52"/>
      <c r="D100" s="52"/>
      <c r="E100" s="52"/>
      <c r="F100" s="52"/>
    </row>
    <row r="101" s="43" customFormat="true" ht="17.25" hidden="false" customHeight="false" outlineLevel="0" collapsed="false">
      <c r="A101" s="53"/>
      <c r="B101" s="53"/>
      <c r="C101" s="53"/>
      <c r="D101" s="53"/>
      <c r="E101" s="53"/>
      <c r="F101" s="54"/>
    </row>
    <row r="102" s="43" customFormat="true" ht="17.25" hidden="false" customHeight="false" outlineLevel="0" collapsed="false">
      <c r="A102" s="53"/>
      <c r="B102" s="53"/>
      <c r="C102" s="53"/>
      <c r="D102" s="53"/>
      <c r="E102" s="53"/>
    </row>
    <row r="103" s="35" customFormat="true" ht="15.75" hidden="false" customHeight="false" outlineLevel="0" collapsed="false"/>
    <row r="1048576" customFormat="false" ht="12.8" hidden="false" customHeight="false" outlineLevel="0" collapsed="false"/>
  </sheetData>
  <mergeCells count="11">
    <mergeCell ref="A3:F3"/>
    <mergeCell ref="A4:F4"/>
    <mergeCell ref="A5:F5"/>
    <mergeCell ref="A6:F6"/>
    <mergeCell ref="A7:F7"/>
    <mergeCell ref="A9:A10"/>
    <mergeCell ref="B9:B10"/>
    <mergeCell ref="C9:C10"/>
    <mergeCell ref="F9:F10"/>
    <mergeCell ref="B99:F99"/>
    <mergeCell ref="B100:F100"/>
  </mergeCells>
  <printOptions headings="false" gridLines="false" gridLinesSet="true" horizontalCentered="false" verticalCentered="false"/>
  <pageMargins left="0.196527777777778" right="0" top="0" bottom="0" header="0.511805555555555" footer="0.511805555555555"/>
  <pageSetup paperSize="14" scale="8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LibreOffice/6.4.4.2$Windows_X86_64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2021-07-29T18:58:50Z</dcterms:created>
  <dc:creator>Katherine M. Peguero F.</dc:creator>
  <dc:description/>
  <dc:language>es-DO</dc:language>
  <cp:lastModifiedBy/>
  <cp:lastPrinted>2022-05-04T13:01:17Z</cp:lastPrinted>
  <dcterms:modified xsi:type="dcterms:W3CDTF">2022-05-10T18:33:13Z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