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sist.contabilidad\Desktop\PRESUPUESTO\AÑO 2022\PRESUPUESTO\INFORME MENSUAL\"/>
    </mc:Choice>
  </mc:AlternateContent>
  <bookViews>
    <workbookView xWindow="0" yWindow="0" windowWidth="20490" windowHeight="7650" activeTab="2"/>
  </bookViews>
  <sheets>
    <sheet name="P2 Presupuesto Aprobo sin firma" sheetId="9" r:id="rId1"/>
    <sheet name="P2 Presupuesto Aprobo firmado" sheetId="11" r:id="rId2"/>
    <sheet name="P3 sin firma" sheetId="7" r:id="rId3"/>
    <sheet name="P3 firmado" sheetId="12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5" i="12" l="1"/>
  <c r="H84" i="12"/>
  <c r="G84" i="12"/>
  <c r="F84" i="12"/>
  <c r="E84" i="12"/>
  <c r="H83" i="12"/>
  <c r="G83" i="12"/>
  <c r="F83" i="12"/>
  <c r="E83" i="12"/>
  <c r="H82" i="12"/>
  <c r="G82" i="12"/>
  <c r="F82" i="12"/>
  <c r="E82" i="12"/>
  <c r="H81" i="12"/>
  <c r="G81" i="12"/>
  <c r="F81" i="12"/>
  <c r="E81" i="12"/>
  <c r="H80" i="12"/>
  <c r="G80" i="12"/>
  <c r="F80" i="12"/>
  <c r="E80" i="12"/>
  <c r="H79" i="12"/>
  <c r="G79" i="12"/>
  <c r="F79" i="12"/>
  <c r="E79" i="12"/>
  <c r="H78" i="12"/>
  <c r="G78" i="12"/>
  <c r="F78" i="12"/>
  <c r="E78" i="12"/>
  <c r="H77" i="12"/>
  <c r="G77" i="12"/>
  <c r="F77" i="12"/>
  <c r="E77" i="12"/>
  <c r="H75" i="12"/>
  <c r="G75" i="12"/>
  <c r="F75" i="12"/>
  <c r="E75" i="12"/>
  <c r="H74" i="12"/>
  <c r="G74" i="12"/>
  <c r="F74" i="12"/>
  <c r="E74" i="12"/>
  <c r="H73" i="12"/>
  <c r="G73" i="12"/>
  <c r="F73" i="12"/>
  <c r="E73" i="12"/>
  <c r="H72" i="12"/>
  <c r="G72" i="12"/>
  <c r="F72" i="12"/>
  <c r="E72" i="12"/>
  <c r="H71" i="12"/>
  <c r="G71" i="12"/>
  <c r="F71" i="12"/>
  <c r="E71" i="12"/>
  <c r="H70" i="12"/>
  <c r="G70" i="12"/>
  <c r="F70" i="12"/>
  <c r="E70" i="12"/>
  <c r="H69" i="12"/>
  <c r="G69" i="12"/>
  <c r="F69" i="12"/>
  <c r="E69" i="12"/>
  <c r="H68" i="12"/>
  <c r="G68" i="12"/>
  <c r="F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H64" i="12"/>
  <c r="G64" i="12"/>
  <c r="F64" i="12"/>
  <c r="E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H50" i="12"/>
  <c r="G50" i="12"/>
  <c r="F50" i="12"/>
  <c r="E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H45" i="12"/>
  <c r="G45" i="12"/>
  <c r="F45" i="12"/>
  <c r="E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H36" i="12"/>
  <c r="G36" i="12"/>
  <c r="F36" i="12"/>
  <c r="E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H30" i="12"/>
  <c r="G30" i="12"/>
  <c r="F30" i="12"/>
  <c r="E30" i="12"/>
  <c r="H29" i="12"/>
  <c r="G29" i="12"/>
  <c r="F29" i="12"/>
  <c r="E29" i="12"/>
  <c r="G28" i="12"/>
  <c r="F28" i="12"/>
  <c r="E28" i="12"/>
  <c r="D28" i="12"/>
  <c r="D11" i="12" s="1"/>
  <c r="C28" i="12"/>
  <c r="B28" i="12"/>
  <c r="G27" i="12"/>
  <c r="F27" i="12"/>
  <c r="E27" i="12"/>
  <c r="H27" i="12" s="1"/>
  <c r="H26" i="12"/>
  <c r="G26" i="12"/>
  <c r="F26" i="12"/>
  <c r="E26" i="12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G19" i="12"/>
  <c r="F19" i="12"/>
  <c r="E19" i="12"/>
  <c r="F18" i="12"/>
  <c r="E18" i="12"/>
  <c r="D18" i="12"/>
  <c r="C18" i="12"/>
  <c r="C11" i="12" s="1"/>
  <c r="B18" i="12"/>
  <c r="G17" i="12"/>
  <c r="F17" i="12"/>
  <c r="E17" i="12"/>
  <c r="H17" i="12" s="1"/>
  <c r="G16" i="12"/>
  <c r="F16" i="12"/>
  <c r="E16" i="12"/>
  <c r="H16" i="12" s="1"/>
  <c r="G15" i="12"/>
  <c r="F15" i="12"/>
  <c r="E15" i="12"/>
  <c r="H15" i="12" s="1"/>
  <c r="G14" i="12"/>
  <c r="F14" i="12"/>
  <c r="E14" i="12"/>
  <c r="H14" i="12" s="1"/>
  <c r="G13" i="12"/>
  <c r="F13" i="12"/>
  <c r="E13" i="12"/>
  <c r="H13" i="12" s="1"/>
  <c r="H12" i="12" s="1"/>
  <c r="G12" i="12"/>
  <c r="F12" i="12"/>
  <c r="F85" i="12" s="1"/>
  <c r="E12" i="12"/>
  <c r="D12" i="12"/>
  <c r="D85" i="12" s="1"/>
  <c r="C12" i="12"/>
  <c r="C85" i="12" s="1"/>
  <c r="B12" i="12"/>
  <c r="B85" i="12" s="1"/>
  <c r="E11" i="12"/>
  <c r="H30" i="7"/>
  <c r="H36" i="7"/>
  <c r="H26" i="7"/>
  <c r="H24" i="7"/>
  <c r="H25" i="7"/>
  <c r="H15" i="7"/>
  <c r="H16" i="7"/>
  <c r="G12" i="7"/>
  <c r="G14" i="7"/>
  <c r="G15" i="7"/>
  <c r="G16" i="7"/>
  <c r="G17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7" i="7"/>
  <c r="G78" i="7"/>
  <c r="G79" i="7"/>
  <c r="G80" i="7"/>
  <c r="G81" i="7"/>
  <c r="G82" i="7"/>
  <c r="G83" i="7"/>
  <c r="G84" i="7"/>
  <c r="G13" i="7"/>
  <c r="H83" i="7"/>
  <c r="F83" i="7"/>
  <c r="F14" i="7"/>
  <c r="H14" i="7" s="1"/>
  <c r="F15" i="7"/>
  <c r="F16" i="7"/>
  <c r="F17" i="7"/>
  <c r="H17" i="7" s="1"/>
  <c r="F18" i="7"/>
  <c r="F19" i="7"/>
  <c r="F20" i="7"/>
  <c r="H20" i="7" s="1"/>
  <c r="F21" i="7"/>
  <c r="H21" i="7" s="1"/>
  <c r="F22" i="7"/>
  <c r="H22" i="7" s="1"/>
  <c r="F23" i="7"/>
  <c r="H23" i="7" s="1"/>
  <c r="F24" i="7"/>
  <c r="F25" i="7"/>
  <c r="F26" i="7"/>
  <c r="F27" i="7"/>
  <c r="H27" i="7" s="1"/>
  <c r="F28" i="7"/>
  <c r="F29" i="7"/>
  <c r="H29" i="7" s="1"/>
  <c r="F30" i="7"/>
  <c r="F31" i="7"/>
  <c r="H31" i="7" s="1"/>
  <c r="F32" i="7"/>
  <c r="H32" i="7" s="1"/>
  <c r="F33" i="7"/>
  <c r="H33" i="7" s="1"/>
  <c r="F34" i="7"/>
  <c r="H34" i="7" s="1"/>
  <c r="F35" i="7"/>
  <c r="H35" i="7" s="1"/>
  <c r="F36" i="7"/>
  <c r="F37" i="7"/>
  <c r="H37" i="7" s="1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7" i="7"/>
  <c r="F78" i="7"/>
  <c r="F79" i="7"/>
  <c r="F80" i="7"/>
  <c r="F81" i="7"/>
  <c r="F82" i="7"/>
  <c r="F84" i="7"/>
  <c r="F13" i="7"/>
  <c r="H13" i="7" s="1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7" i="7"/>
  <c r="E78" i="7"/>
  <c r="E79" i="7"/>
  <c r="E80" i="7"/>
  <c r="E81" i="7"/>
  <c r="E82" i="7"/>
  <c r="E83" i="7"/>
  <c r="E84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13" i="7"/>
  <c r="G53" i="11"/>
  <c r="B53" i="11"/>
  <c r="I27" i="11"/>
  <c r="H27" i="11"/>
  <c r="H10" i="11" s="1"/>
  <c r="G27" i="11"/>
  <c r="F27" i="11"/>
  <c r="E27" i="11"/>
  <c r="D27" i="11"/>
  <c r="D10" i="11" s="1"/>
  <c r="B27" i="11"/>
  <c r="I17" i="11"/>
  <c r="H17" i="11"/>
  <c r="G17" i="11"/>
  <c r="G10" i="11" s="1"/>
  <c r="F17" i="11"/>
  <c r="E17" i="11"/>
  <c r="D17" i="11"/>
  <c r="B17" i="11"/>
  <c r="I11" i="11"/>
  <c r="I84" i="11" s="1"/>
  <c r="H11" i="11"/>
  <c r="H84" i="11" s="1"/>
  <c r="G11" i="11"/>
  <c r="G84" i="11" s="1"/>
  <c r="F11" i="11"/>
  <c r="F84" i="11" s="1"/>
  <c r="E11" i="11"/>
  <c r="E84" i="11" s="1"/>
  <c r="D11" i="11"/>
  <c r="D84" i="11" s="1"/>
  <c r="C11" i="11"/>
  <c r="C84" i="11" s="1"/>
  <c r="B11" i="11"/>
  <c r="B84" i="11" s="1"/>
  <c r="I10" i="11"/>
  <c r="F10" i="11"/>
  <c r="E10" i="11"/>
  <c r="C10" i="11"/>
  <c r="B10" i="11"/>
  <c r="H19" i="7" l="1"/>
  <c r="H19" i="12"/>
  <c r="B11" i="12"/>
  <c r="F11" i="12"/>
  <c r="H28" i="12"/>
  <c r="H28" i="7"/>
  <c r="H12" i="7"/>
  <c r="I27" i="9"/>
  <c r="I11" i="9" l="1"/>
  <c r="I17" i="9"/>
  <c r="G18" i="7" l="1"/>
  <c r="G18" i="12"/>
  <c r="I10" i="9"/>
  <c r="I84" i="9"/>
  <c r="G53" i="9"/>
  <c r="B53" i="9"/>
  <c r="H27" i="9"/>
  <c r="G27" i="9"/>
  <c r="F27" i="9"/>
  <c r="E27" i="9"/>
  <c r="D27" i="9"/>
  <c r="B27" i="9"/>
  <c r="H17" i="9"/>
  <c r="G17" i="9"/>
  <c r="F17" i="9"/>
  <c r="E17" i="9"/>
  <c r="D17" i="9"/>
  <c r="B17" i="9"/>
  <c r="H11" i="9"/>
  <c r="G11" i="9"/>
  <c r="F11" i="9"/>
  <c r="E11" i="9"/>
  <c r="D11" i="9"/>
  <c r="D84" i="9" s="1"/>
  <c r="C11" i="9"/>
  <c r="C84" i="9" s="1"/>
  <c r="B11" i="9"/>
  <c r="H10" i="9"/>
  <c r="G11" i="12" l="1"/>
  <c r="H11" i="12" s="1"/>
  <c r="G85" i="12"/>
  <c r="H18" i="12"/>
  <c r="H85" i="12" s="1"/>
  <c r="G85" i="7"/>
  <c r="H18" i="7"/>
  <c r="H85" i="7" s="1"/>
  <c r="G11" i="7"/>
  <c r="H84" i="9"/>
  <c r="E84" i="9"/>
  <c r="D10" i="9"/>
  <c r="B84" i="9"/>
  <c r="F10" i="9"/>
  <c r="G84" i="9"/>
  <c r="F84" i="9"/>
  <c r="E10" i="9"/>
  <c r="B10" i="9"/>
  <c r="C10" i="9"/>
  <c r="G10" i="9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7" i="7"/>
  <c r="H78" i="7"/>
  <c r="H79" i="7"/>
  <c r="H80" i="7"/>
  <c r="H81" i="7"/>
  <c r="H82" i="7"/>
  <c r="H84" i="7"/>
  <c r="F12" i="7" l="1"/>
  <c r="F85" i="7" s="1"/>
  <c r="F11" i="7" l="1"/>
  <c r="H55" i="7" l="1"/>
  <c r="H54" i="7" l="1"/>
  <c r="E12" i="7"/>
  <c r="E85" i="7" s="1"/>
  <c r="D12" i="7"/>
  <c r="D28" i="7"/>
  <c r="D18" i="7"/>
  <c r="D85" i="7" l="1"/>
  <c r="E11" i="7"/>
  <c r="H11" i="7" s="1"/>
  <c r="D11" i="7"/>
  <c r="C12" i="7"/>
  <c r="C28" i="7"/>
  <c r="B28" i="7"/>
  <c r="C18" i="7"/>
  <c r="C11" i="7" l="1"/>
  <c r="C85" i="7"/>
  <c r="B18" i="7"/>
  <c r="B12" i="7"/>
  <c r="B85" i="7" l="1"/>
  <c r="B11" i="7"/>
</calcChain>
</file>

<file path=xl/sharedStrings.xml><?xml version="1.0" encoding="utf-8"?>
<sst xmlns="http://schemas.openxmlformats.org/spreadsheetml/2006/main" count="406" uniqueCount="122">
  <si>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</si>
  <si>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</si>
  <si>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</si>
  <si>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</si>
  <si>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</si>
  <si>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</si>
  <si>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</si>
  <si>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</si>
  <si>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</si>
  <si>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</si>
  <si>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</si>
  <si>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</si>
  <si>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</si>
  <si>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</si>
  <si>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</si>
  <si>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</si>
  <si>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</si>
  <si>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</si>
  <si>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</si>
  <si>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</si>
  <si>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</si>
  <si>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</si>
  <si>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</si>
  <si>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</si>
  <si>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</si>
  <si>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</si>
  <si>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</si>
  <si>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</si>
  <si>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</si>
  <si>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</si>
  <si>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</si>
  <si>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</si>
  <si>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</si>
  <si>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</si>
  <si>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</si>
  <si>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</si>
  <si>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</si>
  <si>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</si>
  <si>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</si>
  <si>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</si>
  <si>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</si>
  <si>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</si>
  <si>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</si>
  <si>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</si>
  <si>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</si>
  <si>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</si>
  <si>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</si>
  <si>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</si>
  <si>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</si>
  <si>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</si>
  <si>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</si>
  <si>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</si>
  <si>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</si>
  <si>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</si>
  <si>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</si>
  <si>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</si>
  <si>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</si>
  <si>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</si>
  <si>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</si>
  <si>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</si>
  <si>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</si>
  <si>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</si>
  <si>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</si>
  <si>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</si>
  <si>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</si>
  <si>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</si>
  <si>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</si>
  <si>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</si>
  <si>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</si>
  <si>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</si>
  <si>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</si>
  <si>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</si>
  <si>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</si>
  <si>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</si>
  <si>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</si>
  <si>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</si>
  <si>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En RD$</t>
  </si>
  <si>
    <t xml:space="preserve">Enero 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</si>
  <si>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</si>
  <si>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</si>
  <si>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</si>
  <si>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</si>
  <si>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t>MINISTERIO DE DEFENSA</t>
  </si>
  <si>
    <t xml:space="preserve">CUERPO ESPECIALIZADO EN SEGURIDAD AEROPORTUARIA Y DE LA AVIACION CIVIL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</si>
  <si>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</si>
  <si>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</si>
  <si>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</si>
  <si>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</si>
  <si>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</si>
  <si>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</si>
  <si>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</si>
  <si>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</si>
  <si>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</si>
  <si>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</si>
  <si>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2022</t>
  </si>
  <si>
    <t>enero</t>
  </si>
  <si>
    <t xml:space="preserve">                                   CUERPO ESPECIALIZADO EN SEGURIDAD AEROPORTUARIA Y DE LA AVIACION CIVIL </t>
  </si>
  <si>
    <t>Total</t>
  </si>
  <si>
    <t>LIC. ALCIBIADES ROSARIO TOLENTINO,</t>
  </si>
  <si>
    <t>Director Financiero del CESAC</t>
  </si>
  <si>
    <t>febrero</t>
  </si>
  <si>
    <t>Febrero</t>
  </si>
  <si>
    <t>marzo</t>
  </si>
  <si>
    <t>Marzo</t>
  </si>
  <si>
    <t>Abril</t>
  </si>
  <si>
    <t xml:space="preserve">  LIC. FRANCISCO MEDINA CRISOSTOMO,                                                                     LIC. JOSE LUIS GUTIERREZ ALMONTE, </t>
  </si>
  <si>
    <t>Enc. del Departamento de Presupuesto del CESAC                                                 Subdirector de Contabilidad del CESAC</t>
  </si>
  <si>
    <t>abril</t>
  </si>
  <si>
    <t>Mayo</t>
  </si>
  <si>
    <t>mayo</t>
  </si>
  <si>
    <t xml:space="preserve">                                                 Director Financiero del CESAC</t>
  </si>
  <si>
    <t>LIC. ALCIBIADES ROSARIO TOLENTINO</t>
  </si>
  <si>
    <t xml:space="preserve">          Tte. Coronel Contador, FARD                                                                                      Tte. Coronel Contador, FARD</t>
  </si>
  <si>
    <t xml:space="preserve">                   LIC. FRANCISCO CRISOSTOMO MEDINA,                                                                                                            LIC. JOSE LUIS GUTIERREZ ALMONTE,                      </t>
  </si>
  <si>
    <t xml:space="preserve">Tte. Coronel Contador, FARD,                                                                                                                         Tte. Coronel Contador, FARD,   </t>
  </si>
  <si>
    <t xml:space="preserve"> Coronel Contador, FARD,</t>
  </si>
  <si>
    <t>Coronel Contador, FARD,</t>
  </si>
  <si>
    <t xml:space="preserve">   Enc. Dep. De Presupuesto del CESAC                                                                                                        Subdirector de Contabilidad del CESAC</t>
  </si>
  <si>
    <t>Junio</t>
  </si>
  <si>
    <t xml:space="preserve">
Fecha de Registro: Del 30 de junio del 2022
Fecha de imputación: Hasta el 30 de junio 2022</t>
  </si>
  <si>
    <t>junio</t>
  </si>
  <si>
    <t xml:space="preserve">
Fecha de Registro: Del 30 de junio del 2022
Fecha de imputación: Hasta el 30 de junio 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</si>
</sst>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sz val="12.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0" fontId="0" fillId="0" borderId="0" xfId="0"/>
    <xf numFmtId="0" fontId="7" fillId="3" borderId="3" xfId="0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164" fontId="8" fillId="0" borderId="1" xfId="1" applyFont="1" applyBorder="1" applyAlignment="1">
      <alignment horizontal="right" vertical="center" wrapText="1"/>
    </xf>
    <xf numFmtId="0" fontId="8" fillId="0" borderId="0" xfId="0" applyFont="1" applyAlignment="1">
      <alignment horizontal="left" indent="1"/>
    </xf>
    <xf numFmtId="164" fontId="8" fillId="0" borderId="0" xfId="1" applyFont="1" applyAlignment="1">
      <alignment horizontal="right" vertical="center" wrapText="1"/>
    </xf>
    <xf numFmtId="0" fontId="5" fillId="0" borderId="0" xfId="0" applyFont="1" applyAlignment="1">
      <alignment horizontal="left" indent="2"/>
    </xf>
    <xf numFmtId="164" fontId="5" fillId="0" borderId="0" xfId="1" applyFont="1" applyAlignment="1">
      <alignment horizontal="right" vertical="center" wrapText="1"/>
    </xf>
    <xf numFmtId="4" fontId="5" fillId="0" borderId="0" xfId="0" applyNumberFormat="1" applyFont="1"/>
    <xf numFmtId="2" fontId="5" fillId="0" borderId="0" xfId="1" applyNumberFormat="1" applyFont="1" applyAlignment="1">
      <alignment vertical="center" wrapText="1"/>
    </xf>
    <xf numFmtId="2" fontId="8" fillId="0" borderId="0" xfId="1" applyNumberFormat="1" applyFont="1" applyAlignment="1">
      <alignment vertical="center" wrapText="1"/>
    </xf>
    <xf numFmtId="0" fontId="5" fillId="0" borderId="0" xfId="0" applyFont="1"/>
    <xf numFmtId="2" fontId="8" fillId="0" borderId="1" xfId="0" applyNumberFormat="1" applyFont="1" applyBorder="1" applyAlignment="1">
      <alignment horizontal="right"/>
    </xf>
    <xf numFmtId="0" fontId="7" fillId="0" borderId="2" xfId="0" applyFont="1" applyFill="1" applyBorder="1" applyAlignment="1">
      <alignment vertical="center"/>
    </xf>
    <xf numFmtId="164" fontId="8" fillId="0" borderId="2" xfId="0" applyNumberFormat="1" applyFont="1" applyFill="1" applyBorder="1"/>
    <xf numFmtId="0" fontId="0" fillId="0" borderId="0" xfId="0" applyFill="1"/>
    <xf numFmtId="0" fontId="9" fillId="0" borderId="0" xfId="0" applyFont="1"/>
    <xf numFmtId="0" fontId="9" fillId="0" borderId="0" xfId="0" applyFont="1" applyAlignment="1"/>
    <xf numFmtId="0" fontId="10" fillId="0" borderId="0" xfId="0" applyFont="1"/>
    <xf numFmtId="164" fontId="0" fillId="0" borderId="0" xfId="1" applyFont="1"/>
    <xf numFmtId="164" fontId="5" fillId="0" borderId="0" xfId="1" applyFont="1"/>
    <xf numFmtId="164" fontId="8" fillId="0" borderId="2" xfId="1" applyFont="1" applyFill="1" applyBorder="1"/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/>
    <xf numFmtId="164" fontId="0" fillId="0" borderId="0" xfId="1" applyFont="1" applyAlignment="1"/>
    <xf numFmtId="0" fontId="10" fillId="0" borderId="0" xfId="0" applyFont="1" applyAlignment="1">
      <alignment horizontal="center"/>
    </xf>
    <xf numFmtId="2" fontId="5" fillId="0" borderId="0" xfId="1" applyNumberFormat="1" applyFont="1" applyAlignment="1">
      <alignment horizontal="right" vertical="center" wrapText="1"/>
    </xf>
    <xf numFmtId="164" fontId="8" fillId="0" borderId="0" xfId="0" applyNumberFormat="1" applyFont="1" applyFill="1" applyBorder="1"/>
    <xf numFmtId="0" fontId="10" fillId="0" borderId="0" xfId="0" applyFont="1" applyAlignment="1">
      <alignment horizontal="center"/>
    </xf>
    <xf numFmtId="164" fontId="7" fillId="3" borderId="3" xfId="1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2" fontId="8" fillId="0" borderId="0" xfId="1" applyNumberFormat="1" applyFont="1" applyAlignment="1">
      <alignment horizontal="right" vertical="center" wrapText="1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164" fontId="0" fillId="0" borderId="0" xfId="1" applyFont="1" applyAlignment="1">
      <alignment horizontal="right"/>
    </xf>
    <xf numFmtId="164" fontId="5" fillId="0" borderId="0" xfId="1" applyFont="1" applyAlignment="1">
      <alignment horizontal="right"/>
    </xf>
    <xf numFmtId="0" fontId="0" fillId="0" borderId="0" xfId="0" applyBorder="1" applyAlignment="1">
      <alignment horizontal="left" wrapText="1"/>
    </xf>
    <xf numFmtId="0" fontId="7" fillId="0" borderId="0" xfId="0" applyFont="1" applyFill="1" applyBorder="1" applyAlignment="1">
      <alignment vertical="center"/>
    </xf>
    <xf numFmtId="0" fontId="7" fillId="3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7" fillId="3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4" fontId="8" fillId="0" borderId="0" xfId="0" applyNumberFormat="1" applyFont="1"/>
    <xf numFmtId="0" fontId="10" fillId="0" borderId="0" xfId="0" applyFont="1" applyAlignment="1">
      <alignment horizontal="left" wrapText="1"/>
    </xf>
    <xf numFmtId="0" fontId="7" fillId="2" borderId="3" xfId="0" applyFont="1" applyFill="1" applyBorder="1" applyAlignment="1">
      <alignment horizontal="left" vertical="center"/>
    </xf>
    <xf numFmtId="164" fontId="7" fillId="2" borderId="3" xfId="1" applyFont="1" applyFill="1" applyBorder="1" applyAlignment="1">
      <alignment horizontal="center" vertical="center" wrapText="1"/>
    </xf>
    <xf numFmtId="164" fontId="7" fillId="2" borderId="4" xfId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3" fillId="0" borderId="5" xfId="0" applyFont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center" wrapText="1" readingOrder="1"/>
    </xf>
    <xf numFmtId="0" fontId="4" fillId="0" borderId="5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top" wrapText="1" readingOrder="1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9" fillId="0" borderId="0" xfId="0" applyFont="1" applyAlignment="1">
      <alignment horizont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5" fillId="0" borderId="0" xfId="0" applyFont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</cellXfs>
  <cellStyles count="4">
    <cellStyle name="Millares" xfId="1" builtinId="3"/>
    <cellStyle name="Millares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0</xdr:col>
      <xdr:colOff>1647824</xdr:colOff>
      <xdr:row>4</xdr:row>
      <xdr:rowOff>19050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14987403-1E98-4B6B-B588-5779CF5A0817}"/>
            </a:ext>
          </a:extLst>
        </xdr:cNvPr>
        <xdr:cNvSpPr txBox="1"/>
      </xdr:nvSpPr>
      <xdr:spPr>
        <a:xfrm>
          <a:off x="9525" y="552450"/>
          <a:ext cx="1638299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0</xdr:col>
      <xdr:colOff>70485</xdr:colOff>
      <xdr:row>1</xdr:row>
      <xdr:rowOff>30480</xdr:rowOff>
    </xdr:from>
    <xdr:to>
      <xdr:col>0</xdr:col>
      <xdr:colOff>1792605</xdr:colOff>
      <xdr:row>5</xdr:row>
      <xdr:rowOff>194388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F699D-0097-44F6-8A86-CAA9E015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" y="220980"/>
          <a:ext cx="1722120" cy="119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789517</xdr:colOff>
      <xdr:row>1</xdr:row>
      <xdr:rowOff>21166</xdr:rowOff>
    </xdr:from>
    <xdr:to>
      <xdr:col>8</xdr:col>
      <xdr:colOff>82761</xdr:colOff>
      <xdr:row>6</xdr:row>
      <xdr:rowOff>103927</xdr:rowOff>
    </xdr:to>
    <xdr:pic>
      <xdr:nvPicPr>
        <xdr:cNvPr id="4" name="0 Imagen" descr="Logo CESA con efecto copia.jpg">
          <a:extLst>
            <a:ext uri="{FF2B5EF4-FFF2-40B4-BE49-F238E27FC236}">
              <a16:creationId xmlns:a16="http://schemas.microsoft.com/office/drawing/2014/main" id="{7EA251BF-6CAA-4E88-A2D2-31C1024740B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24467" y="211666"/>
          <a:ext cx="1388744" cy="1311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0</xdr:col>
      <xdr:colOff>1647824</xdr:colOff>
      <xdr:row>4</xdr:row>
      <xdr:rowOff>19050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14987403-1E98-4B6B-B588-5779CF5A0817}"/>
            </a:ext>
          </a:extLst>
        </xdr:cNvPr>
        <xdr:cNvSpPr txBox="1"/>
      </xdr:nvSpPr>
      <xdr:spPr>
        <a:xfrm>
          <a:off x="9525" y="552450"/>
          <a:ext cx="1638299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0</xdr:col>
      <xdr:colOff>70485</xdr:colOff>
      <xdr:row>1</xdr:row>
      <xdr:rowOff>30480</xdr:rowOff>
    </xdr:from>
    <xdr:to>
      <xdr:col>0</xdr:col>
      <xdr:colOff>1792605</xdr:colOff>
      <xdr:row>5</xdr:row>
      <xdr:rowOff>194388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F699D-0097-44F6-8A86-CAA9E015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" y="220980"/>
          <a:ext cx="1722120" cy="119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789517</xdr:colOff>
      <xdr:row>1</xdr:row>
      <xdr:rowOff>21166</xdr:rowOff>
    </xdr:from>
    <xdr:to>
      <xdr:col>8</xdr:col>
      <xdr:colOff>82761</xdr:colOff>
      <xdr:row>6</xdr:row>
      <xdr:rowOff>103927</xdr:rowOff>
    </xdr:to>
    <xdr:pic>
      <xdr:nvPicPr>
        <xdr:cNvPr id="4" name="0 Imagen" descr="Logo CESA con efecto copia.jpg">
          <a:extLst>
            <a:ext uri="{FF2B5EF4-FFF2-40B4-BE49-F238E27FC236}">
              <a16:creationId xmlns:a16="http://schemas.microsoft.com/office/drawing/2014/main" id="{7EA251BF-6CAA-4E88-A2D2-31C1024740B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0192" y="211666"/>
          <a:ext cx="1388744" cy="1311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166905</xdr:rowOff>
    </xdr:from>
    <xdr:to>
      <xdr:col>0</xdr:col>
      <xdr:colOff>4838700</xdr:colOff>
      <xdr:row>109</xdr:row>
      <xdr:rowOff>77387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064755"/>
          <a:ext cx="4838700" cy="234888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5715000</xdr:colOff>
      <xdr:row>98</xdr:row>
      <xdr:rowOff>38100</xdr:rowOff>
    </xdr:from>
    <xdr:to>
      <xdr:col>3</xdr:col>
      <xdr:colOff>171449</xdr:colOff>
      <xdr:row>108</xdr:row>
      <xdr:rowOff>128426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0" y="21126450"/>
          <a:ext cx="4400549" cy="2147726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819150</xdr:colOff>
      <xdr:row>98</xdr:row>
      <xdr:rowOff>99483</xdr:rowOff>
    </xdr:from>
    <xdr:to>
      <xdr:col>8</xdr:col>
      <xdr:colOff>852014</xdr:colOff>
      <xdr:row>106</xdr:row>
      <xdr:rowOff>78316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50" y="21187833"/>
          <a:ext cx="5233514" cy="16552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152400</xdr:rowOff>
    </xdr:from>
    <xdr:to>
      <xdr:col>0</xdr:col>
      <xdr:colOff>1647824</xdr:colOff>
      <xdr:row>5</xdr:row>
      <xdr:rowOff>19050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86953414-09FC-4685-9DA0-2B486953E65A}"/>
            </a:ext>
          </a:extLst>
        </xdr:cNvPr>
        <xdr:cNvSpPr txBox="1"/>
      </xdr:nvSpPr>
      <xdr:spPr>
        <a:xfrm>
          <a:off x="9525" y="518160"/>
          <a:ext cx="1638299" cy="6896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0</xdr:col>
      <xdr:colOff>70485</xdr:colOff>
      <xdr:row>1</xdr:row>
      <xdr:rowOff>30480</xdr:rowOff>
    </xdr:from>
    <xdr:to>
      <xdr:col>0</xdr:col>
      <xdr:colOff>1792605</xdr:colOff>
      <xdr:row>6</xdr:row>
      <xdr:rowOff>3888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5D0A86-5317-452A-BFBB-C7ED0B816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" y="213360"/>
          <a:ext cx="1722120" cy="1177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1033989</xdr:colOff>
      <xdr:row>1</xdr:row>
      <xdr:rowOff>58841</xdr:rowOff>
    </xdr:from>
    <xdr:to>
      <xdr:col>7</xdr:col>
      <xdr:colOff>35981</xdr:colOff>
      <xdr:row>7</xdr:row>
      <xdr:rowOff>10582</xdr:rowOff>
    </xdr:to>
    <xdr:pic>
      <xdr:nvPicPr>
        <xdr:cNvPr id="4" name="0 Imagen" descr="Logo CESA con efecto copia.jpg">
          <a:extLst>
            <a:ext uri="{FF2B5EF4-FFF2-40B4-BE49-F238E27FC236}">
              <a16:creationId xmlns:a16="http://schemas.microsoft.com/office/drawing/2014/main" id="{6204E85C-78CF-4D78-869F-20433CFC75BF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89489" y="249341"/>
          <a:ext cx="1430867" cy="1369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152400</xdr:rowOff>
    </xdr:from>
    <xdr:to>
      <xdr:col>0</xdr:col>
      <xdr:colOff>1647824</xdr:colOff>
      <xdr:row>5</xdr:row>
      <xdr:rowOff>19050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86953414-09FC-4685-9DA0-2B486953E65A}"/>
            </a:ext>
          </a:extLst>
        </xdr:cNvPr>
        <xdr:cNvSpPr txBox="1"/>
      </xdr:nvSpPr>
      <xdr:spPr>
        <a:xfrm>
          <a:off x="9525" y="533400"/>
          <a:ext cx="1638299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0</xdr:col>
      <xdr:colOff>70485</xdr:colOff>
      <xdr:row>1</xdr:row>
      <xdr:rowOff>30480</xdr:rowOff>
    </xdr:from>
    <xdr:to>
      <xdr:col>0</xdr:col>
      <xdr:colOff>1792605</xdr:colOff>
      <xdr:row>6</xdr:row>
      <xdr:rowOff>3888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5D0A86-5317-452A-BFBB-C7ED0B816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" y="220980"/>
          <a:ext cx="1722120" cy="119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1033989</xdr:colOff>
      <xdr:row>1</xdr:row>
      <xdr:rowOff>58841</xdr:rowOff>
    </xdr:from>
    <xdr:to>
      <xdr:col>7</xdr:col>
      <xdr:colOff>35981</xdr:colOff>
      <xdr:row>7</xdr:row>
      <xdr:rowOff>10582</xdr:rowOff>
    </xdr:to>
    <xdr:pic>
      <xdr:nvPicPr>
        <xdr:cNvPr id="4" name="0 Imagen" descr="Logo CESA con efecto copia.jpg">
          <a:extLst>
            <a:ext uri="{FF2B5EF4-FFF2-40B4-BE49-F238E27FC236}">
              <a16:creationId xmlns:a16="http://schemas.microsoft.com/office/drawing/2014/main" id="{6204E85C-78CF-4D78-869F-20433CFC75BF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26039" y="249341"/>
          <a:ext cx="1421342" cy="1370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35719</xdr:rowOff>
    </xdr:from>
    <xdr:to>
      <xdr:col>0</xdr:col>
      <xdr:colOff>4243184</xdr:colOff>
      <xdr:row>98</xdr:row>
      <xdr:rowOff>161650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26063"/>
          <a:ext cx="4243184" cy="2316681"/>
        </a:xfrm>
        <a:prstGeom prst="rect">
          <a:avLst/>
        </a:prstGeom>
      </xdr:spPr>
    </xdr:pic>
    <xdr:clientData/>
  </xdr:twoCellAnchor>
  <xdr:twoCellAnchor editAs="oneCell">
    <xdr:from>
      <xdr:col>0</xdr:col>
      <xdr:colOff>5441157</xdr:colOff>
      <xdr:row>87</xdr:row>
      <xdr:rowOff>34644</xdr:rowOff>
    </xdr:from>
    <xdr:to>
      <xdr:col>2</xdr:col>
      <xdr:colOff>464344</xdr:colOff>
      <xdr:row>97</xdr:row>
      <xdr:rowOff>118473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41157" y="18024988"/>
          <a:ext cx="4024312" cy="207217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87</xdr:row>
      <xdr:rowOff>178594</xdr:rowOff>
    </xdr:from>
    <xdr:to>
      <xdr:col>7</xdr:col>
      <xdr:colOff>288367</xdr:colOff>
      <xdr:row>96</xdr:row>
      <xdr:rowOff>26240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06063" y="18168938"/>
          <a:ext cx="4919898" cy="1621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"/>
  <sheetViews>
    <sheetView showGridLines="0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10.85546875" style="2" customWidth="1"/>
    <col min="2" max="2" width="20.28515625" style="2" customWidth="1"/>
    <col min="3" max="3" width="17.85546875" style="21" customWidth="1"/>
    <col min="4" max="4" width="15.7109375" style="2" bestFit="1" customWidth="1"/>
    <col min="5" max="5" width="15.140625" style="21" customWidth="1"/>
    <col min="6" max="6" width="15.42578125" style="21" customWidth="1"/>
    <col min="7" max="7" width="15.5703125" style="39" bestFit="1" customWidth="1"/>
    <col min="8" max="8" width="15.85546875" style="2" customWidth="1"/>
    <col min="9" max="9" width="15.5703125" style="2" bestFit="1" customWidth="1"/>
    <col min="10" max="16384" width="11.42578125" style="2"/>
  </cols>
  <sheetData>
    <row r="2" spans="1:9" ht="28.5" x14ac:dyDescent="0.25">
      <c r="A2" s="59" t="s">
        <v>82</v>
      </c>
      <c r="B2" s="60"/>
      <c r="C2" s="60"/>
      <c r="D2" s="60"/>
      <c r="E2" s="60"/>
      <c r="F2" s="60"/>
      <c r="G2" s="60"/>
      <c r="H2" s="60"/>
      <c r="I2" s="60"/>
    </row>
    <row r="3" spans="1:9" ht="21" customHeight="1" x14ac:dyDescent="0.25">
      <c r="A3" s="61" t="s">
        <v>83</v>
      </c>
      <c r="B3" s="62"/>
      <c r="C3" s="62"/>
      <c r="D3" s="62"/>
      <c r="E3" s="62"/>
      <c r="F3" s="62"/>
      <c r="G3" s="62"/>
      <c r="H3" s="62"/>
      <c r="I3" s="62"/>
    </row>
    <row r="4" spans="1:9" ht="15.75" x14ac:dyDescent="0.25">
      <c r="A4" s="63" t="s">
        <v>94</v>
      </c>
      <c r="B4" s="64"/>
      <c r="C4" s="64"/>
      <c r="D4" s="64"/>
      <c r="E4" s="64"/>
      <c r="F4" s="64"/>
      <c r="G4" s="64"/>
      <c r="H4" s="64"/>
      <c r="I4" s="64"/>
    </row>
    <row r="5" spans="1:9" ht="15.75" customHeight="1" x14ac:dyDescent="0.25">
      <c r="A5" s="65" t="s">
        <v>79</v>
      </c>
      <c r="B5" s="66"/>
      <c r="C5" s="66"/>
      <c r="D5" s="66"/>
      <c r="E5" s="66"/>
      <c r="F5" s="66"/>
      <c r="G5" s="66"/>
      <c r="H5" s="66"/>
      <c r="I5" s="66"/>
    </row>
    <row r="6" spans="1:9" ht="15.75" customHeight="1" x14ac:dyDescent="0.25">
      <c r="A6" s="65" t="s">
        <v>76</v>
      </c>
      <c r="B6" s="66"/>
      <c r="C6" s="66"/>
      <c r="D6" s="66"/>
      <c r="E6" s="66"/>
      <c r="F6" s="66"/>
      <c r="G6" s="66"/>
      <c r="H6" s="66"/>
      <c r="I6" s="66"/>
    </row>
    <row r="8" spans="1:9" ht="25.5" customHeight="1" x14ac:dyDescent="0.25">
      <c r="A8" s="53" t="s">
        <v>66</v>
      </c>
      <c r="B8" s="54" t="s">
        <v>81</v>
      </c>
      <c r="C8" s="54" t="s">
        <v>80</v>
      </c>
      <c r="D8" s="56" t="s">
        <v>78</v>
      </c>
      <c r="E8" s="57"/>
      <c r="F8" s="57"/>
      <c r="G8" s="57"/>
      <c r="H8" s="57"/>
      <c r="I8" s="57"/>
    </row>
    <row r="9" spans="1:9" ht="15.75" x14ac:dyDescent="0.25">
      <c r="A9" s="53"/>
      <c r="B9" s="55"/>
      <c r="C9" s="55"/>
      <c r="D9" s="3" t="s">
        <v>77</v>
      </c>
      <c r="E9" s="32" t="s">
        <v>101</v>
      </c>
      <c r="F9" s="32" t="s">
        <v>103</v>
      </c>
      <c r="G9" s="32" t="s">
        <v>104</v>
      </c>
      <c r="H9" s="32" t="s">
        <v>108</v>
      </c>
      <c r="I9" s="32" t="s">
        <v>118</v>
      </c>
    </row>
    <row r="10" spans="1:9" ht="15.75" x14ac:dyDescent="0.25">
      <c r="A10" s="4" t="s">
        <v>0</v>
      </c>
      <c r="B10" s="5">
        <f t="shared" ref="B10:I10" si="0">+B11+B17+B27+B53</f>
        <v>1203553596</v>
      </c>
      <c r="C10" s="5">
        <f t="shared" si="0"/>
        <v>-44746744</v>
      </c>
      <c r="D10" s="5">
        <f t="shared" si="0"/>
        <v>75167187.00999999</v>
      </c>
      <c r="E10" s="5">
        <f t="shared" si="0"/>
        <v>78896361.110000014</v>
      </c>
      <c r="F10" s="5">
        <f t="shared" si="0"/>
        <v>79198269.040000007</v>
      </c>
      <c r="G10" s="5">
        <f t="shared" si="0"/>
        <v>81647048.689999998</v>
      </c>
      <c r="H10" s="5">
        <f t="shared" si="0"/>
        <v>79103465.25</v>
      </c>
      <c r="I10" s="5">
        <f t="shared" si="0"/>
        <v>81988171.549999997</v>
      </c>
    </row>
    <row r="11" spans="1:9" s="1" customFormat="1" ht="15.75" x14ac:dyDescent="0.25">
      <c r="A11" s="6" t="s">
        <v>1</v>
      </c>
      <c r="B11" s="7">
        <f t="shared" ref="B11:H11" si="1">+B12+B13+B14+B15+B16</f>
        <v>862134597</v>
      </c>
      <c r="C11" s="7">
        <f t="shared" si="1"/>
        <v>-44746744</v>
      </c>
      <c r="D11" s="7">
        <f t="shared" si="1"/>
        <v>65513164.82</v>
      </c>
      <c r="E11" s="7">
        <f t="shared" si="1"/>
        <v>65921487.420000002</v>
      </c>
      <c r="F11" s="7">
        <f t="shared" si="1"/>
        <v>65699623.920000002</v>
      </c>
      <c r="G11" s="7">
        <f t="shared" si="1"/>
        <v>66041741.82</v>
      </c>
      <c r="H11" s="7">
        <f t="shared" si="1"/>
        <v>65880848.469999999</v>
      </c>
      <c r="I11" s="7">
        <f t="shared" ref="I11" si="2">+I12+I13+I14+I15+I16</f>
        <v>65693160.719999999</v>
      </c>
    </row>
    <row r="12" spans="1:9" ht="15.75" x14ac:dyDescent="0.25">
      <c r="A12" s="8" t="s">
        <v>2</v>
      </c>
      <c r="B12" s="9">
        <v>774922976</v>
      </c>
      <c r="C12" s="9">
        <v>-41565984</v>
      </c>
      <c r="D12" s="10">
        <v>59537421</v>
      </c>
      <c r="E12" s="21">
        <v>59948821</v>
      </c>
      <c r="F12" s="21">
        <v>59761321</v>
      </c>
      <c r="G12" s="39">
        <v>60050521</v>
      </c>
      <c r="H12" s="9">
        <v>59910321</v>
      </c>
      <c r="I12" s="9">
        <v>59756921</v>
      </c>
    </row>
    <row r="13" spans="1:9" ht="15.75" x14ac:dyDescent="0.25">
      <c r="A13" s="8" t="s">
        <v>3</v>
      </c>
      <c r="B13" s="9">
        <v>44718571</v>
      </c>
      <c r="C13" s="11">
        <v>0</v>
      </c>
      <c r="D13" s="10">
        <v>3626124.75</v>
      </c>
      <c r="E13" s="21">
        <v>3623544.75</v>
      </c>
      <c r="F13" s="21">
        <v>3604932.25</v>
      </c>
      <c r="G13" s="39">
        <v>3632897.25</v>
      </c>
      <c r="H13" s="9">
        <v>3606939.75</v>
      </c>
      <c r="I13" s="9">
        <v>3586952.25</v>
      </c>
    </row>
    <row r="14" spans="1:9" ht="15.75" x14ac:dyDescent="0.25">
      <c r="A14" s="8" t="s">
        <v>4</v>
      </c>
      <c r="B14" s="29">
        <v>0</v>
      </c>
      <c r="C14" s="11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</row>
    <row r="15" spans="1:9" ht="15.75" x14ac:dyDescent="0.25">
      <c r="A15" s="8" t="s">
        <v>5</v>
      </c>
      <c r="B15" s="29">
        <v>0</v>
      </c>
      <c r="C15" s="11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</row>
    <row r="16" spans="1:9" ht="15.75" x14ac:dyDescent="0.25">
      <c r="A16" s="8" t="s">
        <v>6</v>
      </c>
      <c r="B16" s="9">
        <v>42493050</v>
      </c>
      <c r="C16" s="9">
        <v>-3180760</v>
      </c>
      <c r="D16" s="9">
        <v>2349619.0699999998</v>
      </c>
      <c r="E16" s="9">
        <v>2349121.67</v>
      </c>
      <c r="F16" s="21">
        <v>2333370.67</v>
      </c>
      <c r="G16" s="39">
        <v>2358323.5699999998</v>
      </c>
      <c r="H16" s="9">
        <v>2363587.7200000002</v>
      </c>
      <c r="I16" s="9">
        <v>2349287.4700000002</v>
      </c>
    </row>
    <row r="17" spans="1:9" s="1" customFormat="1" ht="15.75" x14ac:dyDescent="0.25">
      <c r="A17" s="6" t="s">
        <v>7</v>
      </c>
      <c r="B17" s="7">
        <f>+B18+B19+B20+B21+B22+B23+B24+B25+B26</f>
        <v>32556321</v>
      </c>
      <c r="C17" s="12">
        <v>0</v>
      </c>
      <c r="D17" s="7">
        <f t="shared" ref="D17:E17" si="3">+D18+D19+D20+D21+D22+D23+D24+D25+D26</f>
        <v>1715101.26</v>
      </c>
      <c r="E17" s="7">
        <f t="shared" si="3"/>
        <v>2376528.6199999996</v>
      </c>
      <c r="F17" s="7">
        <f>+F18+F19+F20+F21+F22+F23+F24+F25+F26</f>
        <v>2443857.7200000002</v>
      </c>
      <c r="G17" s="7">
        <f>+G18+G19+G20+G21+G22+G23+G24+G25+G26</f>
        <v>2665140.6799999997</v>
      </c>
      <c r="H17" s="7">
        <f>+H18+H19+H20+H21+H22+H23+H24+H25+H26</f>
        <v>2761471.2600000002</v>
      </c>
      <c r="I17" s="7">
        <f>+I18+I19+I20+I21+I22+I23+I24+I25+I26</f>
        <v>3257746.58</v>
      </c>
    </row>
    <row r="18" spans="1:9" ht="15.75" x14ac:dyDescent="0.25">
      <c r="A18" s="8" t="s">
        <v>8</v>
      </c>
      <c r="B18" s="9">
        <v>7087979</v>
      </c>
      <c r="C18" s="11">
        <v>0</v>
      </c>
      <c r="D18" s="9">
        <v>1406861.26</v>
      </c>
      <c r="E18" s="9">
        <v>590520.31999999995</v>
      </c>
      <c r="F18" s="21">
        <v>1412334.62</v>
      </c>
      <c r="G18" s="39">
        <v>88920</v>
      </c>
      <c r="H18" s="9">
        <v>1496955.66</v>
      </c>
      <c r="I18" s="9">
        <v>1375760.48</v>
      </c>
    </row>
    <row r="19" spans="1:9" ht="15.75" x14ac:dyDescent="0.25">
      <c r="A19" s="8" t="s">
        <v>9</v>
      </c>
      <c r="B19" s="9">
        <v>3190177</v>
      </c>
      <c r="C19" s="11">
        <v>0</v>
      </c>
      <c r="D19" s="29">
        <v>0</v>
      </c>
      <c r="E19" s="29">
        <v>0</v>
      </c>
      <c r="F19" s="29">
        <v>0</v>
      </c>
      <c r="G19" s="39">
        <v>611238.81999999995</v>
      </c>
      <c r="H19" s="9">
        <v>148680</v>
      </c>
      <c r="I19" s="9">
        <v>1219996.1000000001</v>
      </c>
    </row>
    <row r="20" spans="1:9" ht="15.75" x14ac:dyDescent="0.25">
      <c r="A20" s="8" t="s">
        <v>10</v>
      </c>
      <c r="B20" s="9">
        <v>2980926</v>
      </c>
      <c r="C20" s="11">
        <v>0</v>
      </c>
      <c r="D20" s="9">
        <v>39200</v>
      </c>
      <c r="E20" s="9">
        <v>167700</v>
      </c>
      <c r="F20" s="21">
        <v>149400</v>
      </c>
      <c r="G20" s="39">
        <v>121200</v>
      </c>
      <c r="H20" s="9">
        <v>209800</v>
      </c>
      <c r="I20" s="9">
        <v>245450</v>
      </c>
    </row>
    <row r="21" spans="1:9" ht="15.75" x14ac:dyDescent="0.25">
      <c r="A21" s="8" t="s">
        <v>11</v>
      </c>
      <c r="B21" s="9">
        <v>404264</v>
      </c>
      <c r="C21" s="11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</row>
    <row r="22" spans="1:9" ht="15.75" x14ac:dyDescent="0.25">
      <c r="A22" s="8" t="s">
        <v>12</v>
      </c>
      <c r="B22" s="9">
        <v>4850163</v>
      </c>
      <c r="C22" s="11">
        <v>0</v>
      </c>
      <c r="D22" s="9">
        <v>269040</v>
      </c>
      <c r="E22" s="9">
        <v>345740</v>
      </c>
      <c r="F22" s="21">
        <v>269040</v>
      </c>
      <c r="G22" s="39">
        <v>711540</v>
      </c>
      <c r="H22" s="9">
        <v>743636</v>
      </c>
      <c r="I22" s="9">
        <v>416540</v>
      </c>
    </row>
    <row r="23" spans="1:9" ht="15.75" x14ac:dyDescent="0.25">
      <c r="A23" s="8" t="s">
        <v>13</v>
      </c>
      <c r="B23" s="9">
        <v>6050892</v>
      </c>
      <c r="C23" s="11">
        <v>0</v>
      </c>
      <c r="D23" s="29">
        <v>0</v>
      </c>
      <c r="E23" s="9">
        <v>944079.9</v>
      </c>
      <c r="F23" s="21">
        <v>613083.1</v>
      </c>
      <c r="G23" s="29">
        <v>0</v>
      </c>
      <c r="H23" s="29">
        <v>0</v>
      </c>
      <c r="I23" s="29">
        <v>0</v>
      </c>
    </row>
    <row r="24" spans="1:9" ht="15.75" x14ac:dyDescent="0.25">
      <c r="A24" s="8" t="s">
        <v>14</v>
      </c>
      <c r="B24" s="9">
        <v>5991920</v>
      </c>
      <c r="C24" s="11">
        <v>0</v>
      </c>
      <c r="D24" s="29">
        <v>0</v>
      </c>
      <c r="E24" s="9">
        <v>328488.40000000002</v>
      </c>
      <c r="F24" s="29">
        <v>0</v>
      </c>
      <c r="G24" s="39">
        <v>1132241.8600000001</v>
      </c>
      <c r="H24" s="29">
        <v>0</v>
      </c>
      <c r="I24" s="29">
        <v>0</v>
      </c>
    </row>
    <row r="25" spans="1:9" ht="15.75" x14ac:dyDescent="0.25">
      <c r="A25" s="8" t="s">
        <v>15</v>
      </c>
      <c r="B25" s="9">
        <v>800000</v>
      </c>
      <c r="C25" s="11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</row>
    <row r="26" spans="1:9" ht="15.75" x14ac:dyDescent="0.25">
      <c r="A26" s="8" t="s">
        <v>16</v>
      </c>
      <c r="B26" s="9">
        <v>1200000</v>
      </c>
      <c r="C26" s="11">
        <v>0</v>
      </c>
      <c r="D26" s="29">
        <v>0</v>
      </c>
      <c r="E26" s="29">
        <v>0</v>
      </c>
      <c r="F26" s="29">
        <v>0</v>
      </c>
      <c r="G26" s="29">
        <v>0</v>
      </c>
      <c r="H26" s="9">
        <v>162399.6</v>
      </c>
      <c r="I26" s="29">
        <v>0</v>
      </c>
    </row>
    <row r="27" spans="1:9" s="1" customFormat="1" ht="15.75" x14ac:dyDescent="0.25">
      <c r="A27" s="6" t="s">
        <v>17</v>
      </c>
      <c r="B27" s="7">
        <f>+B28+B29+B30+B31+B32+B33+B34+B35+B36</f>
        <v>307117354</v>
      </c>
      <c r="C27" s="12">
        <v>0</v>
      </c>
      <c r="D27" s="7">
        <f t="shared" ref="D27:H27" si="4">+D28+D29+D30+D31+D32+D33+D34+D35+D36</f>
        <v>7938920.9299999997</v>
      </c>
      <c r="E27" s="7">
        <f t="shared" si="4"/>
        <v>10598345.07</v>
      </c>
      <c r="F27" s="7">
        <f t="shared" si="4"/>
        <v>11054787.4</v>
      </c>
      <c r="G27" s="7">
        <f t="shared" si="4"/>
        <v>12776501.370000001</v>
      </c>
      <c r="H27" s="7">
        <f t="shared" si="4"/>
        <v>10461145.52</v>
      </c>
      <c r="I27" s="7">
        <f>+I28+I29+I30+I31+I32+I33+I34+I35+I36</f>
        <v>13037264.25</v>
      </c>
    </row>
    <row r="28" spans="1:9" ht="15.75" x14ac:dyDescent="0.25">
      <c r="A28" s="8" t="s">
        <v>18</v>
      </c>
      <c r="B28" s="9">
        <v>83600000</v>
      </c>
      <c r="C28" s="11">
        <v>0</v>
      </c>
      <c r="D28" s="9">
        <v>6644960</v>
      </c>
      <c r="E28" s="9">
        <v>6085920</v>
      </c>
      <c r="F28" s="9">
        <v>6507830</v>
      </c>
      <c r="G28" s="9">
        <v>6241200</v>
      </c>
      <c r="H28" s="9">
        <v>6688240</v>
      </c>
      <c r="I28" s="9">
        <v>7743997</v>
      </c>
    </row>
    <row r="29" spans="1:9" ht="15.75" x14ac:dyDescent="0.25">
      <c r="A29" s="8" t="s">
        <v>19</v>
      </c>
      <c r="B29" s="9">
        <v>147804399</v>
      </c>
      <c r="C29" s="11">
        <v>0</v>
      </c>
      <c r="D29" s="29">
        <v>0</v>
      </c>
      <c r="E29" s="9">
        <v>666051</v>
      </c>
      <c r="F29" s="29">
        <v>0</v>
      </c>
      <c r="G29" s="29">
        <v>0</v>
      </c>
      <c r="H29" s="29">
        <v>0</v>
      </c>
      <c r="I29" s="29">
        <v>0</v>
      </c>
    </row>
    <row r="30" spans="1:9" ht="15.75" x14ac:dyDescent="0.25">
      <c r="A30" s="8" t="s">
        <v>20</v>
      </c>
      <c r="B30" s="9">
        <v>17000000</v>
      </c>
      <c r="C30" s="11">
        <v>0</v>
      </c>
      <c r="D30" s="29">
        <v>0</v>
      </c>
      <c r="E30" s="9">
        <v>160480</v>
      </c>
      <c r="F30" s="29">
        <v>0</v>
      </c>
      <c r="G30" s="9">
        <v>1219996.1000000001</v>
      </c>
      <c r="H30" s="9">
        <v>48675</v>
      </c>
      <c r="I30" s="9">
        <v>-1219996.1000000001</v>
      </c>
    </row>
    <row r="31" spans="1:9" ht="15.75" x14ac:dyDescent="0.25">
      <c r="A31" s="8" t="s">
        <v>21</v>
      </c>
      <c r="B31" s="9">
        <v>4762954</v>
      </c>
      <c r="C31" s="11">
        <v>0</v>
      </c>
      <c r="D31" s="11">
        <v>0</v>
      </c>
      <c r="E31" s="9">
        <v>489003.5</v>
      </c>
      <c r="F31" s="29">
        <v>0</v>
      </c>
      <c r="G31" s="9">
        <v>986130.08</v>
      </c>
      <c r="H31" s="29">
        <v>0</v>
      </c>
      <c r="I31" s="29">
        <v>0</v>
      </c>
    </row>
    <row r="32" spans="1:9" ht="15.75" x14ac:dyDescent="0.25">
      <c r="A32" s="8" t="s">
        <v>22</v>
      </c>
      <c r="B32" s="9">
        <v>15000000</v>
      </c>
      <c r="C32" s="11">
        <v>0</v>
      </c>
      <c r="D32" s="11">
        <v>0</v>
      </c>
      <c r="E32" s="9">
        <v>5664</v>
      </c>
      <c r="F32" s="29">
        <v>0</v>
      </c>
      <c r="G32" s="9">
        <v>161660</v>
      </c>
      <c r="H32" s="9">
        <v>158592</v>
      </c>
      <c r="I32" s="29">
        <v>0</v>
      </c>
    </row>
    <row r="33" spans="1:9" ht="15.75" x14ac:dyDescent="0.25">
      <c r="A33" s="8" t="s">
        <v>23</v>
      </c>
      <c r="B33" s="9">
        <v>4800000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9">
        <v>1516772</v>
      </c>
      <c r="I33" s="29">
        <v>1015213</v>
      </c>
    </row>
    <row r="34" spans="1:9" ht="15.75" x14ac:dyDescent="0.25">
      <c r="A34" s="8" t="s">
        <v>24</v>
      </c>
      <c r="B34" s="9">
        <v>21950001</v>
      </c>
      <c r="C34" s="11">
        <v>0</v>
      </c>
      <c r="D34" s="9">
        <v>1293960.93</v>
      </c>
      <c r="E34" s="9">
        <v>1171821.77</v>
      </c>
      <c r="F34" s="9">
        <v>2673025.7999999998</v>
      </c>
      <c r="G34" s="9">
        <v>1182120.21</v>
      </c>
      <c r="H34" s="9">
        <v>1361752.52</v>
      </c>
      <c r="I34" s="9">
        <v>5498050.3499999996</v>
      </c>
    </row>
    <row r="35" spans="1:9" ht="15.75" x14ac:dyDescent="0.25">
      <c r="A35" s="8" t="s">
        <v>25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ht="15.75" x14ac:dyDescent="0.25">
      <c r="A36" s="8" t="s">
        <v>26</v>
      </c>
      <c r="B36" s="9">
        <v>12200000</v>
      </c>
      <c r="C36" s="11">
        <v>0</v>
      </c>
      <c r="D36" s="11">
        <v>0</v>
      </c>
      <c r="E36" s="9">
        <v>2019404.8</v>
      </c>
      <c r="F36" s="9">
        <v>1873931.6</v>
      </c>
      <c r="G36" s="9">
        <v>2985394.98</v>
      </c>
      <c r="H36" s="9">
        <v>687114</v>
      </c>
      <c r="I36" s="11">
        <v>0</v>
      </c>
    </row>
    <row r="37" spans="1:9" ht="15.75" x14ac:dyDescent="0.25">
      <c r="A37" s="6" t="s">
        <v>27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35">
        <v>0</v>
      </c>
      <c r="H37" s="35">
        <v>0</v>
      </c>
      <c r="I37" s="35">
        <v>0</v>
      </c>
    </row>
    <row r="38" spans="1:9" ht="15.75" x14ac:dyDescent="0.25">
      <c r="A38" s="8" t="s">
        <v>28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29">
        <v>0</v>
      </c>
      <c r="H38" s="29">
        <v>0</v>
      </c>
      <c r="I38" s="29">
        <v>0</v>
      </c>
    </row>
    <row r="39" spans="1:9" ht="15.75" x14ac:dyDescent="0.25">
      <c r="A39" s="8" t="s">
        <v>29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29">
        <v>0</v>
      </c>
      <c r="H39" s="29">
        <v>0</v>
      </c>
      <c r="I39" s="29">
        <v>0</v>
      </c>
    </row>
    <row r="40" spans="1:9" ht="15.75" x14ac:dyDescent="0.25">
      <c r="A40" s="8" t="s">
        <v>30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29">
        <v>0</v>
      </c>
      <c r="H40" s="29">
        <v>0</v>
      </c>
      <c r="I40" s="29">
        <v>0</v>
      </c>
    </row>
    <row r="41" spans="1:9" ht="15.75" x14ac:dyDescent="0.25">
      <c r="A41" s="8" t="s">
        <v>31</v>
      </c>
      <c r="B41" s="11">
        <v>0</v>
      </c>
      <c r="C41" s="11">
        <v>0</v>
      </c>
      <c r="D41" s="11">
        <v>0</v>
      </c>
      <c r="E41" s="11">
        <v>0</v>
      </c>
      <c r="F41" s="29">
        <v>0</v>
      </c>
      <c r="G41" s="29">
        <v>0</v>
      </c>
      <c r="H41" s="29">
        <v>0</v>
      </c>
      <c r="I41" s="29">
        <v>0</v>
      </c>
    </row>
    <row r="42" spans="1:9" ht="15.75" x14ac:dyDescent="0.25">
      <c r="A42" s="8" t="s">
        <v>32</v>
      </c>
      <c r="B42" s="11">
        <v>0</v>
      </c>
      <c r="C42" s="11">
        <v>0</v>
      </c>
      <c r="D42" s="11">
        <v>0</v>
      </c>
      <c r="E42" s="11">
        <v>0</v>
      </c>
      <c r="F42" s="29">
        <v>0</v>
      </c>
      <c r="G42" s="29">
        <v>0</v>
      </c>
      <c r="H42" s="29">
        <v>0</v>
      </c>
      <c r="I42" s="29">
        <v>0</v>
      </c>
    </row>
    <row r="43" spans="1:9" ht="15.75" x14ac:dyDescent="0.25">
      <c r="A43" s="8" t="s">
        <v>33</v>
      </c>
      <c r="B43" s="11">
        <v>0</v>
      </c>
      <c r="C43" s="11">
        <v>0</v>
      </c>
      <c r="D43" s="11">
        <v>0</v>
      </c>
      <c r="E43" s="11">
        <v>0</v>
      </c>
      <c r="F43" s="29">
        <v>0</v>
      </c>
      <c r="G43" s="29">
        <v>0</v>
      </c>
      <c r="H43" s="29">
        <v>0</v>
      </c>
      <c r="I43" s="29">
        <v>0</v>
      </c>
    </row>
    <row r="44" spans="1:9" ht="15.75" x14ac:dyDescent="0.25">
      <c r="A44" s="8" t="s">
        <v>34</v>
      </c>
      <c r="B44" s="11">
        <v>0</v>
      </c>
      <c r="C44" s="11">
        <v>0</v>
      </c>
      <c r="D44" s="11">
        <v>0</v>
      </c>
      <c r="E44" s="11">
        <v>0</v>
      </c>
      <c r="F44" s="29">
        <v>0</v>
      </c>
      <c r="G44" s="29">
        <v>0</v>
      </c>
      <c r="H44" s="29">
        <v>0</v>
      </c>
      <c r="I44" s="29">
        <v>0</v>
      </c>
    </row>
    <row r="45" spans="1:9" ht="15.75" x14ac:dyDescent="0.25">
      <c r="A45" s="8" t="s">
        <v>35</v>
      </c>
      <c r="B45" s="11">
        <v>0</v>
      </c>
      <c r="C45" s="11">
        <v>0</v>
      </c>
      <c r="D45" s="11">
        <v>0</v>
      </c>
      <c r="E45" s="11">
        <v>0</v>
      </c>
      <c r="F45" s="29">
        <v>0</v>
      </c>
      <c r="G45" s="29">
        <v>0</v>
      </c>
      <c r="H45" s="29">
        <v>0</v>
      </c>
      <c r="I45" s="29">
        <v>0</v>
      </c>
    </row>
    <row r="46" spans="1:9" ht="15.75" x14ac:dyDescent="0.25">
      <c r="A46" s="6" t="s">
        <v>36</v>
      </c>
      <c r="B46" s="12">
        <v>0</v>
      </c>
      <c r="C46" s="12">
        <v>0</v>
      </c>
      <c r="D46" s="12">
        <v>0</v>
      </c>
      <c r="E46" s="12">
        <v>0</v>
      </c>
      <c r="F46" s="35">
        <v>0</v>
      </c>
      <c r="G46" s="35">
        <v>0</v>
      </c>
      <c r="H46" s="35">
        <v>0</v>
      </c>
      <c r="I46" s="35">
        <v>0</v>
      </c>
    </row>
    <row r="47" spans="1:9" ht="15.75" x14ac:dyDescent="0.25">
      <c r="A47" s="8" t="s">
        <v>37</v>
      </c>
      <c r="B47" s="11">
        <v>0</v>
      </c>
      <c r="C47" s="11">
        <v>0</v>
      </c>
      <c r="D47" s="11">
        <v>0</v>
      </c>
      <c r="E47" s="11">
        <v>0</v>
      </c>
      <c r="F47" s="29">
        <v>0</v>
      </c>
      <c r="G47" s="29">
        <v>0</v>
      </c>
      <c r="H47" s="29">
        <v>0</v>
      </c>
      <c r="I47" s="29">
        <v>0</v>
      </c>
    </row>
    <row r="48" spans="1:9" ht="15.75" x14ac:dyDescent="0.25">
      <c r="A48" s="8" t="s">
        <v>38</v>
      </c>
      <c r="B48" s="11">
        <v>0</v>
      </c>
      <c r="C48" s="11">
        <v>0</v>
      </c>
      <c r="D48" s="11">
        <v>0</v>
      </c>
      <c r="E48" s="11">
        <v>0</v>
      </c>
      <c r="F48" s="29">
        <v>0</v>
      </c>
      <c r="G48" s="29">
        <v>0</v>
      </c>
      <c r="H48" s="29">
        <v>0</v>
      </c>
      <c r="I48" s="29">
        <v>0</v>
      </c>
    </row>
    <row r="49" spans="1:9" ht="15.75" x14ac:dyDescent="0.25">
      <c r="A49" s="8" t="s">
        <v>39</v>
      </c>
      <c r="B49" s="11">
        <v>0</v>
      </c>
      <c r="C49" s="11">
        <v>0</v>
      </c>
      <c r="D49" s="11">
        <v>0</v>
      </c>
      <c r="E49" s="11">
        <v>0</v>
      </c>
      <c r="F49" s="29">
        <v>0</v>
      </c>
      <c r="G49" s="29">
        <v>0</v>
      </c>
      <c r="H49" s="29">
        <v>0</v>
      </c>
      <c r="I49" s="29">
        <v>0</v>
      </c>
    </row>
    <row r="50" spans="1:9" ht="15.75" x14ac:dyDescent="0.25">
      <c r="A50" s="8" t="s">
        <v>40</v>
      </c>
      <c r="B50" s="11">
        <v>0</v>
      </c>
      <c r="C50" s="11">
        <v>0</v>
      </c>
      <c r="D50" s="11">
        <v>0</v>
      </c>
      <c r="E50" s="11">
        <v>0</v>
      </c>
      <c r="F50" s="29">
        <v>0</v>
      </c>
      <c r="G50" s="29">
        <v>0</v>
      </c>
      <c r="H50" s="29">
        <v>0</v>
      </c>
      <c r="I50" s="29">
        <v>0</v>
      </c>
    </row>
    <row r="51" spans="1:9" ht="15.75" x14ac:dyDescent="0.25">
      <c r="A51" s="8" t="s">
        <v>41</v>
      </c>
      <c r="B51" s="11">
        <v>0</v>
      </c>
      <c r="C51" s="11">
        <v>0</v>
      </c>
      <c r="D51" s="11">
        <v>0</v>
      </c>
      <c r="E51" s="11">
        <v>0</v>
      </c>
      <c r="F51" s="29">
        <v>0</v>
      </c>
      <c r="G51" s="29">
        <v>0</v>
      </c>
      <c r="H51" s="29">
        <v>0</v>
      </c>
      <c r="I51" s="29">
        <v>0</v>
      </c>
    </row>
    <row r="52" spans="1:9" ht="15.75" x14ac:dyDescent="0.25">
      <c r="A52" s="8" t="s">
        <v>42</v>
      </c>
      <c r="B52" s="11">
        <v>0</v>
      </c>
      <c r="C52" s="11">
        <v>0</v>
      </c>
      <c r="D52" s="11">
        <v>0</v>
      </c>
      <c r="E52" s="11">
        <v>0</v>
      </c>
      <c r="F52" s="29">
        <v>0</v>
      </c>
      <c r="G52" s="29">
        <v>0</v>
      </c>
      <c r="H52" s="29">
        <v>0</v>
      </c>
      <c r="I52" s="29">
        <v>0</v>
      </c>
    </row>
    <row r="53" spans="1:9" s="1" customFormat="1" ht="15.75" x14ac:dyDescent="0.25">
      <c r="A53" s="6" t="s">
        <v>43</v>
      </c>
      <c r="B53" s="7">
        <f>+B54</f>
        <v>1745324</v>
      </c>
      <c r="C53" s="12">
        <v>0</v>
      </c>
      <c r="D53" s="12">
        <v>0</v>
      </c>
      <c r="E53" s="12">
        <v>0</v>
      </c>
      <c r="F53" s="35">
        <v>0</v>
      </c>
      <c r="G53" s="7">
        <f>+G54+G55+G56+G57+G58+G59+G60+G61+G62</f>
        <v>163664.82</v>
      </c>
      <c r="H53" s="35">
        <v>0</v>
      </c>
      <c r="I53" s="35">
        <v>0</v>
      </c>
    </row>
    <row r="54" spans="1:9" ht="15.75" x14ac:dyDescent="0.25">
      <c r="A54" s="8" t="s">
        <v>44</v>
      </c>
      <c r="B54" s="9">
        <v>1745324</v>
      </c>
      <c r="C54" s="11">
        <v>0</v>
      </c>
      <c r="D54" s="11">
        <v>0</v>
      </c>
      <c r="E54" s="11">
        <v>0</v>
      </c>
      <c r="F54" s="29">
        <v>0</v>
      </c>
      <c r="G54" s="9">
        <v>163664.82</v>
      </c>
      <c r="H54" s="29">
        <v>0</v>
      </c>
      <c r="I54" s="29">
        <v>0</v>
      </c>
    </row>
    <row r="55" spans="1:9" ht="15.75" x14ac:dyDescent="0.25">
      <c r="A55" s="8" t="s">
        <v>45</v>
      </c>
      <c r="B55" s="11">
        <v>0</v>
      </c>
      <c r="C55" s="11">
        <v>0</v>
      </c>
      <c r="D55" s="11">
        <v>0</v>
      </c>
      <c r="E55" s="11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15.75" x14ac:dyDescent="0.25">
      <c r="A56" s="8" t="s">
        <v>46</v>
      </c>
      <c r="B56" s="11">
        <v>0</v>
      </c>
      <c r="C56" s="11">
        <v>0</v>
      </c>
      <c r="D56" s="11">
        <v>0</v>
      </c>
      <c r="E56" s="11">
        <v>0</v>
      </c>
      <c r="F56" s="29">
        <v>0</v>
      </c>
      <c r="G56" s="29">
        <v>0</v>
      </c>
      <c r="H56" s="29">
        <v>0</v>
      </c>
      <c r="I56" s="29">
        <v>0</v>
      </c>
    </row>
    <row r="57" spans="1:9" ht="15.75" x14ac:dyDescent="0.25">
      <c r="A57" s="8" t="s">
        <v>47</v>
      </c>
      <c r="B57" s="11">
        <v>0</v>
      </c>
      <c r="C57" s="11">
        <v>0</v>
      </c>
      <c r="D57" s="11">
        <v>0</v>
      </c>
      <c r="E57" s="11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15.75" x14ac:dyDescent="0.25">
      <c r="A58" s="8" t="s">
        <v>48</v>
      </c>
      <c r="B58" s="11">
        <v>0</v>
      </c>
      <c r="C58" s="11">
        <v>0</v>
      </c>
      <c r="D58" s="11">
        <v>0</v>
      </c>
      <c r="E58" s="11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ht="15.75" x14ac:dyDescent="0.25">
      <c r="A59" s="8" t="s">
        <v>49</v>
      </c>
      <c r="B59" s="11">
        <v>0</v>
      </c>
      <c r="C59" s="11">
        <v>0</v>
      </c>
      <c r="D59" s="11">
        <v>0</v>
      </c>
      <c r="E59" s="11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ht="15.75" x14ac:dyDescent="0.25">
      <c r="A60" s="8" t="s">
        <v>50</v>
      </c>
      <c r="B60" s="11">
        <v>0</v>
      </c>
      <c r="C60" s="11">
        <v>0</v>
      </c>
      <c r="D60" s="11">
        <v>0</v>
      </c>
      <c r="E60" s="11">
        <v>0</v>
      </c>
      <c r="F60" s="29">
        <v>0</v>
      </c>
      <c r="G60" s="29">
        <v>0</v>
      </c>
      <c r="H60" s="29">
        <v>0</v>
      </c>
      <c r="I60" s="29">
        <v>0</v>
      </c>
    </row>
    <row r="61" spans="1:9" ht="15.75" x14ac:dyDescent="0.25">
      <c r="A61" s="8" t="s">
        <v>51</v>
      </c>
      <c r="B61" s="11">
        <v>0</v>
      </c>
      <c r="C61" s="11">
        <v>0</v>
      </c>
      <c r="D61" s="11">
        <v>0</v>
      </c>
      <c r="E61" s="11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ht="15.75" x14ac:dyDescent="0.25">
      <c r="A62" s="8" t="s">
        <v>52</v>
      </c>
      <c r="B62" s="11">
        <v>0</v>
      </c>
      <c r="C62" s="11">
        <v>0</v>
      </c>
      <c r="D62" s="11">
        <v>0</v>
      </c>
      <c r="E62" s="11">
        <v>0</v>
      </c>
      <c r="F62" s="29">
        <v>0</v>
      </c>
      <c r="G62" s="29">
        <v>0</v>
      </c>
      <c r="H62" s="29">
        <v>0</v>
      </c>
      <c r="I62" s="29">
        <v>0</v>
      </c>
    </row>
    <row r="63" spans="1:9" ht="15.75" x14ac:dyDescent="0.25">
      <c r="A63" s="6" t="s">
        <v>53</v>
      </c>
      <c r="B63" s="12">
        <v>0</v>
      </c>
      <c r="C63" s="12">
        <v>0</v>
      </c>
      <c r="D63" s="12">
        <v>0</v>
      </c>
      <c r="E63" s="12">
        <v>0</v>
      </c>
      <c r="F63" s="35">
        <v>0</v>
      </c>
      <c r="G63" s="35">
        <v>0</v>
      </c>
      <c r="H63" s="35">
        <v>0</v>
      </c>
      <c r="I63" s="35">
        <v>0</v>
      </c>
    </row>
    <row r="64" spans="1:9" ht="15.75" x14ac:dyDescent="0.25">
      <c r="A64" s="8" t="s">
        <v>54</v>
      </c>
      <c r="B64" s="11">
        <v>0</v>
      </c>
      <c r="C64" s="11">
        <v>0</v>
      </c>
      <c r="D64" s="11">
        <v>0</v>
      </c>
      <c r="E64" s="11">
        <v>0</v>
      </c>
      <c r="F64" s="29">
        <v>0</v>
      </c>
      <c r="G64" s="29">
        <v>0</v>
      </c>
      <c r="H64" s="29">
        <v>0</v>
      </c>
      <c r="I64" s="29">
        <v>0</v>
      </c>
    </row>
    <row r="65" spans="1:9" ht="15.75" x14ac:dyDescent="0.25">
      <c r="A65" s="8" t="s">
        <v>55</v>
      </c>
      <c r="B65" s="11">
        <v>0</v>
      </c>
      <c r="C65" s="11">
        <v>0</v>
      </c>
      <c r="D65" s="11">
        <v>0</v>
      </c>
      <c r="E65" s="11">
        <v>0</v>
      </c>
      <c r="F65" s="29">
        <v>0</v>
      </c>
      <c r="G65" s="29">
        <v>0</v>
      </c>
      <c r="H65" s="29">
        <v>0</v>
      </c>
      <c r="I65" s="29">
        <v>0</v>
      </c>
    </row>
    <row r="66" spans="1:9" ht="15.75" x14ac:dyDescent="0.25">
      <c r="A66" s="8" t="s">
        <v>56</v>
      </c>
      <c r="B66" s="11">
        <v>0</v>
      </c>
      <c r="C66" s="11">
        <v>0</v>
      </c>
      <c r="D66" s="11">
        <v>0</v>
      </c>
      <c r="E66" s="11">
        <v>0</v>
      </c>
      <c r="F66" s="29">
        <v>0</v>
      </c>
      <c r="G66" s="29">
        <v>0</v>
      </c>
      <c r="H66" s="29">
        <v>0</v>
      </c>
      <c r="I66" s="29">
        <v>0</v>
      </c>
    </row>
    <row r="67" spans="1:9" ht="15.75" x14ac:dyDescent="0.25">
      <c r="A67" s="8" t="s">
        <v>57</v>
      </c>
      <c r="B67" s="11">
        <v>0</v>
      </c>
      <c r="C67" s="11">
        <v>0</v>
      </c>
      <c r="D67" s="11">
        <v>0</v>
      </c>
      <c r="E67" s="11">
        <v>0</v>
      </c>
      <c r="F67" s="29">
        <v>0</v>
      </c>
      <c r="G67" s="29">
        <v>0</v>
      </c>
      <c r="H67" s="29">
        <v>0</v>
      </c>
      <c r="I67" s="29">
        <v>0</v>
      </c>
    </row>
    <row r="68" spans="1:9" ht="15.75" x14ac:dyDescent="0.25">
      <c r="A68" s="6" t="s">
        <v>58</v>
      </c>
      <c r="B68" s="12">
        <v>0</v>
      </c>
      <c r="C68" s="12">
        <v>0</v>
      </c>
      <c r="D68" s="12">
        <v>0</v>
      </c>
      <c r="E68" s="12">
        <v>0</v>
      </c>
      <c r="F68" s="35">
        <v>0</v>
      </c>
      <c r="G68" s="35">
        <v>0</v>
      </c>
      <c r="H68" s="35">
        <v>0</v>
      </c>
      <c r="I68" s="35">
        <v>0</v>
      </c>
    </row>
    <row r="69" spans="1:9" ht="15.75" x14ac:dyDescent="0.25">
      <c r="A69" s="8" t="s">
        <v>59</v>
      </c>
      <c r="B69" s="11">
        <v>0</v>
      </c>
      <c r="C69" s="11">
        <v>0</v>
      </c>
      <c r="D69" s="11">
        <v>0</v>
      </c>
      <c r="E69" s="11">
        <v>0</v>
      </c>
      <c r="F69" s="29">
        <v>0</v>
      </c>
      <c r="G69" s="29">
        <v>0</v>
      </c>
      <c r="H69" s="29">
        <v>0</v>
      </c>
      <c r="I69" s="29">
        <v>0</v>
      </c>
    </row>
    <row r="70" spans="1:9" ht="15.75" x14ac:dyDescent="0.25">
      <c r="A70" s="8" t="s">
        <v>60</v>
      </c>
      <c r="B70" s="11">
        <v>0</v>
      </c>
      <c r="C70" s="11">
        <v>0</v>
      </c>
      <c r="D70" s="11">
        <v>0</v>
      </c>
      <c r="E70" s="11">
        <v>0</v>
      </c>
      <c r="F70" s="29">
        <v>0</v>
      </c>
      <c r="G70" s="29">
        <v>0</v>
      </c>
      <c r="H70" s="29">
        <v>0</v>
      </c>
      <c r="I70" s="29">
        <v>0</v>
      </c>
    </row>
    <row r="71" spans="1:9" ht="15.75" x14ac:dyDescent="0.25">
      <c r="A71" s="6" t="s">
        <v>61</v>
      </c>
      <c r="B71" s="12">
        <v>0</v>
      </c>
      <c r="C71" s="12">
        <v>0</v>
      </c>
      <c r="D71" s="12">
        <v>0</v>
      </c>
      <c r="E71" s="12">
        <v>0</v>
      </c>
      <c r="F71" s="35">
        <v>0</v>
      </c>
      <c r="G71" s="35">
        <v>0</v>
      </c>
      <c r="H71" s="35">
        <v>0</v>
      </c>
      <c r="I71" s="35">
        <v>0</v>
      </c>
    </row>
    <row r="72" spans="1:9" ht="15.75" x14ac:dyDescent="0.25">
      <c r="A72" s="8" t="s">
        <v>62</v>
      </c>
      <c r="B72" s="11">
        <v>0</v>
      </c>
      <c r="C72" s="11">
        <v>0</v>
      </c>
      <c r="D72" s="11">
        <v>0</v>
      </c>
      <c r="E72" s="11">
        <v>0</v>
      </c>
      <c r="F72" s="29">
        <v>0</v>
      </c>
      <c r="G72" s="29">
        <v>0</v>
      </c>
      <c r="H72" s="29">
        <v>0</v>
      </c>
      <c r="I72" s="29">
        <v>0</v>
      </c>
    </row>
    <row r="73" spans="1:9" ht="15.75" x14ac:dyDescent="0.25">
      <c r="A73" s="8" t="s">
        <v>63</v>
      </c>
      <c r="B73" s="11">
        <v>0</v>
      </c>
      <c r="C73" s="11">
        <v>0</v>
      </c>
      <c r="D73" s="11">
        <v>0</v>
      </c>
      <c r="E73" s="11">
        <v>0</v>
      </c>
      <c r="F73" s="29">
        <v>0</v>
      </c>
      <c r="G73" s="29">
        <v>0</v>
      </c>
      <c r="H73" s="29">
        <v>0</v>
      </c>
      <c r="I73" s="29">
        <v>0</v>
      </c>
    </row>
    <row r="74" spans="1:9" ht="15.75" x14ac:dyDescent="0.25">
      <c r="A74" s="8" t="s">
        <v>64</v>
      </c>
      <c r="B74" s="11">
        <v>0</v>
      </c>
      <c r="C74" s="11">
        <v>0</v>
      </c>
      <c r="D74" s="11">
        <v>0</v>
      </c>
      <c r="E74" s="11">
        <v>0</v>
      </c>
      <c r="F74" s="29">
        <v>0</v>
      </c>
      <c r="G74" s="29">
        <v>0</v>
      </c>
      <c r="H74" s="29">
        <v>0</v>
      </c>
      <c r="I74" s="29">
        <v>0</v>
      </c>
    </row>
    <row r="75" spans="1:9" ht="15.75" x14ac:dyDescent="0.25">
      <c r="A75" s="4" t="s">
        <v>67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</row>
    <row r="76" spans="1:9" ht="15.75" x14ac:dyDescent="0.25">
      <c r="A76" s="6" t="s">
        <v>68</v>
      </c>
      <c r="B76" s="11">
        <v>0</v>
      </c>
      <c r="C76" s="11">
        <v>0</v>
      </c>
      <c r="D76" s="11">
        <v>0</v>
      </c>
      <c r="E76" s="11">
        <v>0</v>
      </c>
      <c r="F76" s="29">
        <v>0</v>
      </c>
      <c r="G76" s="29">
        <v>0</v>
      </c>
      <c r="H76" s="29">
        <v>0</v>
      </c>
      <c r="I76" s="29">
        <v>0</v>
      </c>
    </row>
    <row r="77" spans="1:9" ht="15.75" x14ac:dyDescent="0.25">
      <c r="A77" s="8" t="s">
        <v>69</v>
      </c>
      <c r="B77" s="11">
        <v>0</v>
      </c>
      <c r="C77" s="11">
        <v>0</v>
      </c>
      <c r="D77" s="11">
        <v>0</v>
      </c>
      <c r="E77" s="11">
        <v>0</v>
      </c>
      <c r="F77" s="29">
        <v>0</v>
      </c>
      <c r="G77" s="29">
        <v>0</v>
      </c>
      <c r="H77" s="29">
        <v>0</v>
      </c>
      <c r="I77" s="29">
        <v>0</v>
      </c>
    </row>
    <row r="78" spans="1:9" ht="15.75" x14ac:dyDescent="0.25">
      <c r="A78" s="8" t="s">
        <v>70</v>
      </c>
      <c r="B78" s="11">
        <v>0</v>
      </c>
      <c r="C78" s="11">
        <v>0</v>
      </c>
      <c r="D78" s="11">
        <v>0</v>
      </c>
      <c r="E78" s="11">
        <v>0</v>
      </c>
      <c r="F78" s="29">
        <v>0</v>
      </c>
      <c r="G78" s="29">
        <v>0</v>
      </c>
      <c r="H78" s="29">
        <v>0</v>
      </c>
      <c r="I78" s="29">
        <v>0</v>
      </c>
    </row>
    <row r="79" spans="1:9" ht="15.75" x14ac:dyDescent="0.25">
      <c r="A79" s="6" t="s">
        <v>71</v>
      </c>
      <c r="B79" s="12">
        <v>0</v>
      </c>
      <c r="C79" s="12">
        <v>0</v>
      </c>
      <c r="D79" s="12">
        <v>0</v>
      </c>
      <c r="E79" s="12">
        <v>0</v>
      </c>
      <c r="F79" s="35">
        <v>0</v>
      </c>
      <c r="G79" s="35">
        <v>0</v>
      </c>
      <c r="H79" s="35">
        <v>0</v>
      </c>
      <c r="I79" s="35">
        <v>0</v>
      </c>
    </row>
    <row r="80" spans="1:9" ht="15.75" x14ac:dyDescent="0.25">
      <c r="A80" s="8" t="s">
        <v>72</v>
      </c>
      <c r="B80" s="11">
        <v>0</v>
      </c>
      <c r="C80" s="11">
        <v>0</v>
      </c>
      <c r="D80" s="11">
        <v>0</v>
      </c>
      <c r="E80" s="11">
        <v>0</v>
      </c>
      <c r="F80" s="29">
        <v>0</v>
      </c>
      <c r="G80" s="29">
        <v>0</v>
      </c>
      <c r="H80" s="29">
        <v>0</v>
      </c>
      <c r="I80" s="29">
        <v>0</v>
      </c>
    </row>
    <row r="81" spans="1:9" ht="15.75" x14ac:dyDescent="0.25">
      <c r="A81" s="8" t="s">
        <v>73</v>
      </c>
      <c r="B81" s="11">
        <v>0</v>
      </c>
      <c r="C81" s="11">
        <v>0</v>
      </c>
      <c r="D81" s="11">
        <v>0</v>
      </c>
      <c r="E81" s="11">
        <v>0</v>
      </c>
      <c r="F81" s="29">
        <v>0</v>
      </c>
      <c r="G81" s="29">
        <v>0</v>
      </c>
      <c r="H81" s="29">
        <v>0</v>
      </c>
      <c r="I81" s="29">
        <v>0</v>
      </c>
    </row>
    <row r="82" spans="1:9" ht="15.75" x14ac:dyDescent="0.25">
      <c r="A82" s="6" t="s">
        <v>74</v>
      </c>
      <c r="B82" s="12">
        <v>0</v>
      </c>
      <c r="C82" s="12">
        <v>0</v>
      </c>
      <c r="D82" s="12">
        <v>0</v>
      </c>
      <c r="E82" s="12">
        <v>0</v>
      </c>
      <c r="F82" s="29">
        <v>0</v>
      </c>
      <c r="G82" s="29">
        <v>0</v>
      </c>
      <c r="H82" s="29">
        <v>0</v>
      </c>
      <c r="I82" s="29">
        <v>0</v>
      </c>
    </row>
    <row r="83" spans="1:9" ht="15.75" x14ac:dyDescent="0.25">
      <c r="A83" s="8" t="s">
        <v>75</v>
      </c>
      <c r="B83" s="11">
        <v>0</v>
      </c>
      <c r="C83" s="11">
        <v>0</v>
      </c>
      <c r="D83" s="11">
        <v>0</v>
      </c>
      <c r="E83" s="11">
        <v>0</v>
      </c>
      <c r="F83" s="29">
        <v>0</v>
      </c>
      <c r="G83" s="29">
        <v>0</v>
      </c>
      <c r="H83" s="29">
        <v>0</v>
      </c>
      <c r="I83" s="29">
        <v>0</v>
      </c>
    </row>
    <row r="84" spans="1:9" s="17" customFormat="1" ht="15.75" x14ac:dyDescent="0.25">
      <c r="A84" s="15" t="s">
        <v>65</v>
      </c>
      <c r="B84" s="23">
        <f>+B11+B17+B27+B53</f>
        <v>1203553596</v>
      </c>
      <c r="C84" s="23">
        <f>+C11+C17+C27+C53</f>
        <v>-44746744</v>
      </c>
      <c r="D84" s="16">
        <f t="shared" ref="D84:H84" si="5">+D11+D17+D27+D37+D46+D53+D63+D68+D71+D75+D79+D82</f>
        <v>75167187.00999999</v>
      </c>
      <c r="E84" s="16">
        <f t="shared" si="5"/>
        <v>78896361.110000014</v>
      </c>
      <c r="F84" s="23">
        <f t="shared" si="5"/>
        <v>79198269.040000007</v>
      </c>
      <c r="G84" s="23">
        <f t="shared" si="5"/>
        <v>81647048.689999998</v>
      </c>
      <c r="H84" s="23">
        <f t="shared" si="5"/>
        <v>79103465.25</v>
      </c>
      <c r="I84" s="23">
        <f t="shared" ref="I84" si="6">+I11+I17+I27+I37+I46+I53+I63+I68+I71+I75+I79+I82</f>
        <v>81988171.549999997</v>
      </c>
    </row>
    <row r="85" spans="1:9" ht="37.5" customHeight="1" thickBot="1" x14ac:dyDescent="0.3">
      <c r="A85" s="24" t="s">
        <v>119</v>
      </c>
      <c r="D85" s="11"/>
    </row>
    <row r="86" spans="1:9" x14ac:dyDescent="0.25">
      <c r="A86" s="25" t="s">
        <v>84</v>
      </c>
    </row>
    <row r="87" spans="1:9" ht="30" x14ac:dyDescent="0.25">
      <c r="A87" s="46" t="s">
        <v>85</v>
      </c>
    </row>
    <row r="88" spans="1:9" x14ac:dyDescent="0.25">
      <c r="A88" s="68" t="s">
        <v>86</v>
      </c>
    </row>
    <row r="89" spans="1:9" ht="43.5" customHeight="1" thickBot="1" x14ac:dyDescent="0.3">
      <c r="A89" s="69"/>
    </row>
    <row r="90" spans="1:9" ht="3" hidden="1" customHeight="1" x14ac:dyDescent="0.25">
      <c r="A90" s="41"/>
    </row>
    <row r="91" spans="1:9" ht="47.25" hidden="1" customHeight="1" x14ac:dyDescent="0.25">
      <c r="A91" s="41"/>
    </row>
    <row r="92" spans="1:9" x14ac:dyDescent="0.25">
      <c r="A92" s="1" t="s">
        <v>87</v>
      </c>
    </row>
    <row r="93" spans="1:9" x14ac:dyDescent="0.25">
      <c r="A93" s="24" t="s">
        <v>88</v>
      </c>
    </row>
    <row r="94" spans="1:9" s="26" customFormat="1" ht="19.5" customHeight="1" x14ac:dyDescent="0.25">
      <c r="A94" s="26" t="s">
        <v>89</v>
      </c>
      <c r="C94" s="27"/>
      <c r="E94" s="27"/>
      <c r="F94" s="27"/>
      <c r="G94" s="39"/>
    </row>
    <row r="95" spans="1:9" x14ac:dyDescent="0.25">
      <c r="A95" s="2" t="s">
        <v>90</v>
      </c>
    </row>
    <row r="96" spans="1:9" ht="16.5" customHeight="1" x14ac:dyDescent="0.25">
      <c r="A96" s="26" t="s">
        <v>91</v>
      </c>
    </row>
    <row r="97" spans="1:8" x14ac:dyDescent="0.25">
      <c r="A97" s="2" t="s">
        <v>92</v>
      </c>
    </row>
    <row r="98" spans="1:8" x14ac:dyDescent="0.25">
      <c r="A98" s="2" t="s">
        <v>93</v>
      </c>
    </row>
    <row r="102" spans="1:8" s="13" customFormat="1" ht="15.75" x14ac:dyDescent="0.25">
      <c r="C102" s="22"/>
      <c r="E102" s="22"/>
      <c r="F102" s="22"/>
      <c r="G102" s="40"/>
    </row>
    <row r="103" spans="1:8" s="18" customFormat="1" ht="17.25" x14ac:dyDescent="0.3">
      <c r="A103" s="67" t="s">
        <v>105</v>
      </c>
      <c r="B103" s="67"/>
      <c r="C103" s="67"/>
      <c r="D103" s="67" t="s">
        <v>111</v>
      </c>
      <c r="E103" s="67"/>
      <c r="F103" s="67"/>
      <c r="G103" s="67"/>
      <c r="H103" s="67"/>
    </row>
    <row r="104" spans="1:8" s="20" customFormat="1" ht="17.25" x14ac:dyDescent="0.3">
      <c r="A104" s="58" t="s">
        <v>112</v>
      </c>
      <c r="B104" s="58"/>
      <c r="C104" s="58"/>
      <c r="D104" s="58" t="s">
        <v>115</v>
      </c>
      <c r="E104" s="58"/>
      <c r="F104" s="58"/>
      <c r="G104" s="58"/>
      <c r="H104" s="58"/>
    </row>
    <row r="105" spans="1:8" s="20" customFormat="1" ht="17.25" x14ac:dyDescent="0.3">
      <c r="A105" s="58" t="s">
        <v>106</v>
      </c>
      <c r="B105" s="58"/>
      <c r="C105" s="58"/>
      <c r="D105" s="52" t="s">
        <v>110</v>
      </c>
      <c r="E105" s="52"/>
      <c r="F105" s="52"/>
      <c r="G105" s="52"/>
      <c r="H105" s="52"/>
    </row>
    <row r="106" spans="1:8" s="13" customFormat="1" ht="15.75" x14ac:dyDescent="0.25">
      <c r="C106" s="22"/>
      <c r="E106" s="22"/>
      <c r="F106" s="22"/>
      <c r="G106" s="40"/>
    </row>
  </sheetData>
  <mergeCells count="16">
    <mergeCell ref="A2:I2"/>
    <mergeCell ref="A3:I3"/>
    <mergeCell ref="A4:I4"/>
    <mergeCell ref="A5:I5"/>
    <mergeCell ref="D104:H104"/>
    <mergeCell ref="D103:H103"/>
    <mergeCell ref="A103:C103"/>
    <mergeCell ref="A104:C104"/>
    <mergeCell ref="A6:I6"/>
    <mergeCell ref="A88:A89"/>
    <mergeCell ref="D105:H105"/>
    <mergeCell ref="A8:A9"/>
    <mergeCell ref="B8:B9"/>
    <mergeCell ref="C8:C9"/>
    <mergeCell ref="D8:I8"/>
    <mergeCell ref="A105:C105"/>
  </mergeCells>
  <pageMargins left="0.39370078740157483" right="0" top="0" bottom="0" header="0.31496062992125984" footer="0.31496062992125984"/>
  <pageSetup paperSize="41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"/>
  <sheetViews>
    <sheetView showGridLines="0" zoomScale="90" zoomScaleNormal="90" workbookViewId="0">
      <selection activeCell="Q88" sqref="Q88"/>
    </sheetView>
  </sheetViews>
  <sheetFormatPr baseColWidth="10" defaultColWidth="11.42578125" defaultRowHeight="15" x14ac:dyDescent="0.25"/>
  <cols>
    <col min="1" max="1" width="110.85546875" style="2" customWidth="1"/>
    <col min="2" max="2" width="20.28515625" style="2" customWidth="1"/>
    <col min="3" max="3" width="17.85546875" style="21" customWidth="1"/>
    <col min="4" max="4" width="15.7109375" style="2" bestFit="1" customWidth="1"/>
    <col min="5" max="5" width="15.140625" style="21" customWidth="1"/>
    <col min="6" max="6" width="15.42578125" style="21" customWidth="1"/>
    <col min="7" max="7" width="15.5703125" style="39" bestFit="1" customWidth="1"/>
    <col min="8" max="8" width="15.85546875" style="2" customWidth="1"/>
    <col min="9" max="9" width="15.5703125" style="2" bestFit="1" customWidth="1"/>
    <col min="10" max="16384" width="11.42578125" style="2"/>
  </cols>
  <sheetData>
    <row r="2" spans="1:9" ht="28.5" x14ac:dyDescent="0.25">
      <c r="A2" s="59" t="s">
        <v>82</v>
      </c>
      <c r="B2" s="60"/>
      <c r="C2" s="60"/>
      <c r="D2" s="60"/>
      <c r="E2" s="60"/>
      <c r="F2" s="60"/>
      <c r="G2" s="60"/>
      <c r="H2" s="60"/>
      <c r="I2" s="60"/>
    </row>
    <row r="3" spans="1:9" ht="21" customHeight="1" x14ac:dyDescent="0.25">
      <c r="A3" s="61" t="s">
        <v>83</v>
      </c>
      <c r="B3" s="62"/>
      <c r="C3" s="62"/>
      <c r="D3" s="62"/>
      <c r="E3" s="62"/>
      <c r="F3" s="62"/>
      <c r="G3" s="62"/>
      <c r="H3" s="62"/>
      <c r="I3" s="62"/>
    </row>
    <row r="4" spans="1:9" ht="15.75" x14ac:dyDescent="0.25">
      <c r="A4" s="63" t="s">
        <v>94</v>
      </c>
      <c r="B4" s="64"/>
      <c r="C4" s="64"/>
      <c r="D4" s="64"/>
      <c r="E4" s="64"/>
      <c r="F4" s="64"/>
      <c r="G4" s="64"/>
      <c r="H4" s="64"/>
      <c r="I4" s="64"/>
    </row>
    <row r="5" spans="1:9" ht="15.75" customHeight="1" x14ac:dyDescent="0.25">
      <c r="A5" s="65" t="s">
        <v>79</v>
      </c>
      <c r="B5" s="66"/>
      <c r="C5" s="66"/>
      <c r="D5" s="66"/>
      <c r="E5" s="66"/>
      <c r="F5" s="66"/>
      <c r="G5" s="66"/>
      <c r="H5" s="66"/>
      <c r="I5" s="66"/>
    </row>
    <row r="6" spans="1:9" ht="15.75" customHeight="1" x14ac:dyDescent="0.25">
      <c r="A6" s="65" t="s">
        <v>76</v>
      </c>
      <c r="B6" s="66"/>
      <c r="C6" s="66"/>
      <c r="D6" s="66"/>
      <c r="E6" s="66"/>
      <c r="F6" s="66"/>
      <c r="G6" s="66"/>
      <c r="H6" s="66"/>
      <c r="I6" s="66"/>
    </row>
    <row r="8" spans="1:9" ht="25.5" customHeight="1" x14ac:dyDescent="0.25">
      <c r="A8" s="53" t="s">
        <v>66</v>
      </c>
      <c r="B8" s="54" t="s">
        <v>81</v>
      </c>
      <c r="C8" s="54" t="s">
        <v>80</v>
      </c>
      <c r="D8" s="56" t="s">
        <v>78</v>
      </c>
      <c r="E8" s="57"/>
      <c r="F8" s="57"/>
      <c r="G8" s="57"/>
      <c r="H8" s="57"/>
      <c r="I8" s="57"/>
    </row>
    <row r="9" spans="1:9" ht="15.75" x14ac:dyDescent="0.25">
      <c r="A9" s="53"/>
      <c r="B9" s="55"/>
      <c r="C9" s="55"/>
      <c r="D9" s="3" t="s">
        <v>77</v>
      </c>
      <c r="E9" s="32" t="s">
        <v>101</v>
      </c>
      <c r="F9" s="32" t="s">
        <v>103</v>
      </c>
      <c r="G9" s="32" t="s">
        <v>104</v>
      </c>
      <c r="H9" s="32" t="s">
        <v>108</v>
      </c>
      <c r="I9" s="32" t="s">
        <v>118</v>
      </c>
    </row>
    <row r="10" spans="1:9" ht="15.75" x14ac:dyDescent="0.25">
      <c r="A10" s="4" t="s">
        <v>0</v>
      </c>
      <c r="B10" s="5">
        <f t="shared" ref="B10:I10" si="0">+B11+B17+B27+B53</f>
        <v>1203553596</v>
      </c>
      <c r="C10" s="5">
        <f t="shared" si="0"/>
        <v>-44746744</v>
      </c>
      <c r="D10" s="5">
        <f t="shared" si="0"/>
        <v>75167187.00999999</v>
      </c>
      <c r="E10" s="5">
        <f t="shared" si="0"/>
        <v>78896361.110000014</v>
      </c>
      <c r="F10" s="5">
        <f t="shared" si="0"/>
        <v>79198269.040000007</v>
      </c>
      <c r="G10" s="5">
        <f t="shared" si="0"/>
        <v>81647048.689999998</v>
      </c>
      <c r="H10" s="5">
        <f t="shared" si="0"/>
        <v>79103465.25</v>
      </c>
      <c r="I10" s="5">
        <f t="shared" si="0"/>
        <v>81602806.560000002</v>
      </c>
    </row>
    <row r="11" spans="1:9" s="1" customFormat="1" ht="15.75" x14ac:dyDescent="0.25">
      <c r="A11" s="6" t="s">
        <v>1</v>
      </c>
      <c r="B11" s="7">
        <f t="shared" ref="B11:I11" si="1">+B12+B13+B14+B15+B16</f>
        <v>862134597</v>
      </c>
      <c r="C11" s="7">
        <f t="shared" si="1"/>
        <v>-44746744</v>
      </c>
      <c r="D11" s="7">
        <f t="shared" si="1"/>
        <v>65513164.82</v>
      </c>
      <c r="E11" s="7">
        <f t="shared" si="1"/>
        <v>65921487.420000002</v>
      </c>
      <c r="F11" s="7">
        <f t="shared" si="1"/>
        <v>65699623.920000002</v>
      </c>
      <c r="G11" s="7">
        <f t="shared" si="1"/>
        <v>66041741.82</v>
      </c>
      <c r="H11" s="7">
        <f t="shared" si="1"/>
        <v>65880848.469999999</v>
      </c>
      <c r="I11" s="7">
        <f t="shared" si="1"/>
        <v>65693160.719999999</v>
      </c>
    </row>
    <row r="12" spans="1:9" ht="15.75" x14ac:dyDescent="0.25">
      <c r="A12" s="8" t="s">
        <v>2</v>
      </c>
      <c r="B12" s="9">
        <v>774922976</v>
      </c>
      <c r="C12" s="9">
        <v>-41565984</v>
      </c>
      <c r="D12" s="10">
        <v>59537421</v>
      </c>
      <c r="E12" s="21">
        <v>59948821</v>
      </c>
      <c r="F12" s="21">
        <v>59761321</v>
      </c>
      <c r="G12" s="39">
        <v>60050521</v>
      </c>
      <c r="H12" s="9">
        <v>59910321</v>
      </c>
      <c r="I12" s="9">
        <v>59756921</v>
      </c>
    </row>
    <row r="13" spans="1:9" ht="15.75" x14ac:dyDescent="0.25">
      <c r="A13" s="8" t="s">
        <v>3</v>
      </c>
      <c r="B13" s="9">
        <v>44718571</v>
      </c>
      <c r="C13" s="11">
        <v>0</v>
      </c>
      <c r="D13" s="10">
        <v>3626124.75</v>
      </c>
      <c r="E13" s="21">
        <v>3623544.75</v>
      </c>
      <c r="F13" s="21">
        <v>3604932.25</v>
      </c>
      <c r="G13" s="39">
        <v>3632897.25</v>
      </c>
      <c r="H13" s="9">
        <v>3606939.75</v>
      </c>
      <c r="I13" s="9">
        <v>3586952.25</v>
      </c>
    </row>
    <row r="14" spans="1:9" ht="15.75" x14ac:dyDescent="0.25">
      <c r="A14" s="8" t="s">
        <v>4</v>
      </c>
      <c r="B14" s="29">
        <v>0</v>
      </c>
      <c r="C14" s="11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</row>
    <row r="15" spans="1:9" ht="15.75" x14ac:dyDescent="0.25">
      <c r="A15" s="8" t="s">
        <v>5</v>
      </c>
      <c r="B15" s="29">
        <v>0</v>
      </c>
      <c r="C15" s="11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</row>
    <row r="16" spans="1:9" ht="15.75" x14ac:dyDescent="0.25">
      <c r="A16" s="8" t="s">
        <v>6</v>
      </c>
      <c r="B16" s="9">
        <v>42493050</v>
      </c>
      <c r="C16" s="9">
        <v>-3180760</v>
      </c>
      <c r="D16" s="9">
        <v>2349619.0699999998</v>
      </c>
      <c r="E16" s="9">
        <v>2349121.67</v>
      </c>
      <c r="F16" s="21">
        <v>2333370.67</v>
      </c>
      <c r="G16" s="39">
        <v>2358323.5699999998</v>
      </c>
      <c r="H16" s="9">
        <v>2363587.7200000002</v>
      </c>
      <c r="I16" s="9">
        <v>2349287.4700000002</v>
      </c>
    </row>
    <row r="17" spans="1:9" s="1" customFormat="1" ht="15.75" x14ac:dyDescent="0.25">
      <c r="A17" s="6" t="s">
        <v>7</v>
      </c>
      <c r="B17" s="7">
        <f>+B18+B19+B20+B21+B22+B23+B24+B25+B26</f>
        <v>32556321</v>
      </c>
      <c r="C17" s="12">
        <v>0</v>
      </c>
      <c r="D17" s="7">
        <f t="shared" ref="D17:E17" si="2">+D18+D19+D20+D21+D22+D23+D24+D25+D26</f>
        <v>1715101.26</v>
      </c>
      <c r="E17" s="7">
        <f t="shared" si="2"/>
        <v>2376528.6199999996</v>
      </c>
      <c r="F17" s="7">
        <f>+F18+F19+F20+F21+F22+F23+F24+F25+F26</f>
        <v>2443857.7200000002</v>
      </c>
      <c r="G17" s="7">
        <f>+G18+G19+G20+G21+G22+G23+G24+G25+G26</f>
        <v>2665140.6799999997</v>
      </c>
      <c r="H17" s="7">
        <f>+H18+H19+H20+H21+H22+H23+H24+H25+H26</f>
        <v>2761471.2600000002</v>
      </c>
      <c r="I17" s="7">
        <f>+I18+I19+I20+I21+I22+I23+I24+I25+I26</f>
        <v>2872381.59</v>
      </c>
    </row>
    <row r="18" spans="1:9" ht="15.75" x14ac:dyDescent="0.25">
      <c r="A18" s="8" t="s">
        <v>8</v>
      </c>
      <c r="B18" s="9">
        <v>7087979</v>
      </c>
      <c r="C18" s="11">
        <v>0</v>
      </c>
      <c r="D18" s="9">
        <v>1406861.26</v>
      </c>
      <c r="E18" s="9">
        <v>590520.31999999995</v>
      </c>
      <c r="F18" s="21">
        <v>1412334.62</v>
      </c>
      <c r="G18" s="39">
        <v>88920</v>
      </c>
      <c r="H18" s="9">
        <v>1496955.66</v>
      </c>
      <c r="I18" s="9">
        <v>990395.49</v>
      </c>
    </row>
    <row r="19" spans="1:9" ht="15.75" x14ac:dyDescent="0.25">
      <c r="A19" s="8" t="s">
        <v>9</v>
      </c>
      <c r="B19" s="9">
        <v>3190177</v>
      </c>
      <c r="C19" s="11">
        <v>0</v>
      </c>
      <c r="D19" s="29">
        <v>0</v>
      </c>
      <c r="E19" s="29">
        <v>0</v>
      </c>
      <c r="F19" s="29">
        <v>0</v>
      </c>
      <c r="G19" s="39">
        <v>611238.81999999995</v>
      </c>
      <c r="H19" s="9">
        <v>148680</v>
      </c>
      <c r="I19" s="9">
        <v>1219996.1000000001</v>
      </c>
    </row>
    <row r="20" spans="1:9" ht="15.75" x14ac:dyDescent="0.25">
      <c r="A20" s="8" t="s">
        <v>10</v>
      </c>
      <c r="B20" s="9">
        <v>2980926</v>
      </c>
      <c r="C20" s="11">
        <v>0</v>
      </c>
      <c r="D20" s="9">
        <v>39200</v>
      </c>
      <c r="E20" s="9">
        <v>167700</v>
      </c>
      <c r="F20" s="21">
        <v>149400</v>
      </c>
      <c r="G20" s="39">
        <v>121200</v>
      </c>
      <c r="H20" s="9">
        <v>209800</v>
      </c>
      <c r="I20" s="9">
        <v>245450</v>
      </c>
    </row>
    <row r="21" spans="1:9" ht="15.75" x14ac:dyDescent="0.25">
      <c r="A21" s="8" t="s">
        <v>11</v>
      </c>
      <c r="B21" s="9">
        <v>404264</v>
      </c>
      <c r="C21" s="11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</row>
    <row r="22" spans="1:9" ht="15.75" x14ac:dyDescent="0.25">
      <c r="A22" s="8" t="s">
        <v>12</v>
      </c>
      <c r="B22" s="9">
        <v>4850163</v>
      </c>
      <c r="C22" s="11">
        <v>0</v>
      </c>
      <c r="D22" s="9">
        <v>269040</v>
      </c>
      <c r="E22" s="9">
        <v>345740</v>
      </c>
      <c r="F22" s="21">
        <v>269040</v>
      </c>
      <c r="G22" s="39">
        <v>711540</v>
      </c>
      <c r="H22" s="9">
        <v>743636</v>
      </c>
      <c r="I22" s="9">
        <v>416540</v>
      </c>
    </row>
    <row r="23" spans="1:9" ht="15.75" x14ac:dyDescent="0.25">
      <c r="A23" s="8" t="s">
        <v>13</v>
      </c>
      <c r="B23" s="9">
        <v>6050892</v>
      </c>
      <c r="C23" s="11">
        <v>0</v>
      </c>
      <c r="D23" s="29">
        <v>0</v>
      </c>
      <c r="E23" s="9">
        <v>944079.9</v>
      </c>
      <c r="F23" s="21">
        <v>613083.1</v>
      </c>
      <c r="G23" s="29">
        <v>0</v>
      </c>
      <c r="H23" s="29">
        <v>0</v>
      </c>
      <c r="I23" s="29">
        <v>0</v>
      </c>
    </row>
    <row r="24" spans="1:9" ht="15.75" x14ac:dyDescent="0.25">
      <c r="A24" s="8" t="s">
        <v>14</v>
      </c>
      <c r="B24" s="9">
        <v>5991920</v>
      </c>
      <c r="C24" s="11">
        <v>0</v>
      </c>
      <c r="D24" s="29">
        <v>0</v>
      </c>
      <c r="E24" s="9">
        <v>328488.40000000002</v>
      </c>
      <c r="F24" s="29">
        <v>0</v>
      </c>
      <c r="G24" s="39">
        <v>1132241.8600000001</v>
      </c>
      <c r="H24" s="29">
        <v>0</v>
      </c>
      <c r="I24" s="29">
        <v>0</v>
      </c>
    </row>
    <row r="25" spans="1:9" ht="15.75" x14ac:dyDescent="0.25">
      <c r="A25" s="8" t="s">
        <v>15</v>
      </c>
      <c r="B25" s="9">
        <v>800000</v>
      </c>
      <c r="C25" s="11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</row>
    <row r="26" spans="1:9" ht="15.75" x14ac:dyDescent="0.25">
      <c r="A26" s="8" t="s">
        <v>16</v>
      </c>
      <c r="B26" s="9">
        <v>1200000</v>
      </c>
      <c r="C26" s="11">
        <v>0</v>
      </c>
      <c r="D26" s="29">
        <v>0</v>
      </c>
      <c r="E26" s="29">
        <v>0</v>
      </c>
      <c r="F26" s="29">
        <v>0</v>
      </c>
      <c r="G26" s="29">
        <v>0</v>
      </c>
      <c r="H26" s="9">
        <v>162399.6</v>
      </c>
      <c r="I26" s="29">
        <v>0</v>
      </c>
    </row>
    <row r="27" spans="1:9" s="1" customFormat="1" ht="15.75" x14ac:dyDescent="0.25">
      <c r="A27" s="6" t="s">
        <v>17</v>
      </c>
      <c r="B27" s="7">
        <f>+B28+B29+B30+B31+B32+B33+B34+B35+B36</f>
        <v>307117354</v>
      </c>
      <c r="C27" s="12">
        <v>0</v>
      </c>
      <c r="D27" s="7">
        <f t="shared" ref="D27:H27" si="3">+D28+D29+D30+D31+D32+D33+D34+D35+D36</f>
        <v>7938920.9299999997</v>
      </c>
      <c r="E27" s="7">
        <f t="shared" si="3"/>
        <v>10598345.07</v>
      </c>
      <c r="F27" s="7">
        <f t="shared" si="3"/>
        <v>11054787.4</v>
      </c>
      <c r="G27" s="7">
        <f t="shared" si="3"/>
        <v>12776501.370000001</v>
      </c>
      <c r="H27" s="7">
        <f t="shared" si="3"/>
        <v>10461145.52</v>
      </c>
      <c r="I27" s="7">
        <f>+I28+I29+I30+I31+I32+I33+I34+I35+I36</f>
        <v>13037264.25</v>
      </c>
    </row>
    <row r="28" spans="1:9" ht="15.75" x14ac:dyDescent="0.25">
      <c r="A28" s="8" t="s">
        <v>18</v>
      </c>
      <c r="B28" s="9">
        <v>83600000</v>
      </c>
      <c r="C28" s="11">
        <v>0</v>
      </c>
      <c r="D28" s="9">
        <v>6644960</v>
      </c>
      <c r="E28" s="9">
        <v>6085920</v>
      </c>
      <c r="F28" s="9">
        <v>6507830</v>
      </c>
      <c r="G28" s="9">
        <v>6241200</v>
      </c>
      <c r="H28" s="9">
        <v>6688240</v>
      </c>
      <c r="I28" s="9">
        <v>7743997</v>
      </c>
    </row>
    <row r="29" spans="1:9" ht="15.75" x14ac:dyDescent="0.25">
      <c r="A29" s="8" t="s">
        <v>19</v>
      </c>
      <c r="B29" s="9">
        <v>147804399</v>
      </c>
      <c r="C29" s="11">
        <v>0</v>
      </c>
      <c r="D29" s="29">
        <v>0</v>
      </c>
      <c r="E29" s="9">
        <v>666051</v>
      </c>
      <c r="F29" s="29">
        <v>0</v>
      </c>
      <c r="G29" s="29">
        <v>0</v>
      </c>
      <c r="H29" s="29">
        <v>0</v>
      </c>
      <c r="I29" s="29">
        <v>0</v>
      </c>
    </row>
    <row r="30" spans="1:9" ht="15.75" x14ac:dyDescent="0.25">
      <c r="A30" s="8" t="s">
        <v>20</v>
      </c>
      <c r="B30" s="9">
        <v>17000000</v>
      </c>
      <c r="C30" s="11">
        <v>0</v>
      </c>
      <c r="D30" s="29">
        <v>0</v>
      </c>
      <c r="E30" s="9">
        <v>160480</v>
      </c>
      <c r="F30" s="29">
        <v>0</v>
      </c>
      <c r="G30" s="9">
        <v>1219996.1000000001</v>
      </c>
      <c r="H30" s="9">
        <v>48675</v>
      </c>
      <c r="I30" s="9">
        <v>-1219996.1000000001</v>
      </c>
    </row>
    <row r="31" spans="1:9" ht="15.75" x14ac:dyDescent="0.25">
      <c r="A31" s="8" t="s">
        <v>21</v>
      </c>
      <c r="B31" s="9">
        <v>4762954</v>
      </c>
      <c r="C31" s="11">
        <v>0</v>
      </c>
      <c r="D31" s="11">
        <v>0</v>
      </c>
      <c r="E31" s="9">
        <v>489003.5</v>
      </c>
      <c r="F31" s="29">
        <v>0</v>
      </c>
      <c r="G31" s="9">
        <v>986130.08</v>
      </c>
      <c r="H31" s="29">
        <v>0</v>
      </c>
      <c r="I31" s="29">
        <v>0</v>
      </c>
    </row>
    <row r="32" spans="1:9" ht="15.75" x14ac:dyDescent="0.25">
      <c r="A32" s="8" t="s">
        <v>22</v>
      </c>
      <c r="B32" s="9">
        <v>15000000</v>
      </c>
      <c r="C32" s="11">
        <v>0</v>
      </c>
      <c r="D32" s="11">
        <v>0</v>
      </c>
      <c r="E32" s="9">
        <v>5664</v>
      </c>
      <c r="F32" s="29">
        <v>0</v>
      </c>
      <c r="G32" s="9">
        <v>161660</v>
      </c>
      <c r="H32" s="9">
        <v>158592</v>
      </c>
      <c r="I32" s="29">
        <v>0</v>
      </c>
    </row>
    <row r="33" spans="1:9" ht="15.75" x14ac:dyDescent="0.25">
      <c r="A33" s="8" t="s">
        <v>23</v>
      </c>
      <c r="B33" s="9">
        <v>4800000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9">
        <v>1516772</v>
      </c>
      <c r="I33" s="29">
        <v>1015213</v>
      </c>
    </row>
    <row r="34" spans="1:9" ht="15.75" x14ac:dyDescent="0.25">
      <c r="A34" s="8" t="s">
        <v>24</v>
      </c>
      <c r="B34" s="9">
        <v>21950001</v>
      </c>
      <c r="C34" s="11">
        <v>0</v>
      </c>
      <c r="D34" s="9">
        <v>1293960.93</v>
      </c>
      <c r="E34" s="9">
        <v>1171821.77</v>
      </c>
      <c r="F34" s="9">
        <v>2673025.7999999998</v>
      </c>
      <c r="G34" s="9">
        <v>1182120.21</v>
      </c>
      <c r="H34" s="9">
        <v>1361752.52</v>
      </c>
      <c r="I34" s="9">
        <v>5498050.3499999996</v>
      </c>
    </row>
    <row r="35" spans="1:9" ht="15.75" x14ac:dyDescent="0.25">
      <c r="A35" s="8" t="s">
        <v>25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ht="15.75" x14ac:dyDescent="0.25">
      <c r="A36" s="8" t="s">
        <v>26</v>
      </c>
      <c r="B36" s="9">
        <v>12200000</v>
      </c>
      <c r="C36" s="11">
        <v>0</v>
      </c>
      <c r="D36" s="11">
        <v>0</v>
      </c>
      <c r="E36" s="9">
        <v>2019404.8</v>
      </c>
      <c r="F36" s="9">
        <v>1873931.6</v>
      </c>
      <c r="G36" s="9">
        <v>2985394.98</v>
      </c>
      <c r="H36" s="9">
        <v>687114</v>
      </c>
      <c r="I36" s="11">
        <v>0</v>
      </c>
    </row>
    <row r="37" spans="1:9" ht="15.75" x14ac:dyDescent="0.25">
      <c r="A37" s="6" t="s">
        <v>27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35">
        <v>0</v>
      </c>
      <c r="H37" s="35">
        <v>0</v>
      </c>
      <c r="I37" s="35">
        <v>0</v>
      </c>
    </row>
    <row r="38" spans="1:9" ht="15.75" x14ac:dyDescent="0.25">
      <c r="A38" s="8" t="s">
        <v>28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29">
        <v>0</v>
      </c>
      <c r="H38" s="29">
        <v>0</v>
      </c>
      <c r="I38" s="29">
        <v>0</v>
      </c>
    </row>
    <row r="39" spans="1:9" ht="15.75" x14ac:dyDescent="0.25">
      <c r="A39" s="8" t="s">
        <v>29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29">
        <v>0</v>
      </c>
      <c r="H39" s="29">
        <v>0</v>
      </c>
      <c r="I39" s="29">
        <v>0</v>
      </c>
    </row>
    <row r="40" spans="1:9" ht="15.75" x14ac:dyDescent="0.25">
      <c r="A40" s="8" t="s">
        <v>30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29">
        <v>0</v>
      </c>
      <c r="H40" s="29">
        <v>0</v>
      </c>
      <c r="I40" s="29">
        <v>0</v>
      </c>
    </row>
    <row r="41" spans="1:9" ht="15.75" x14ac:dyDescent="0.25">
      <c r="A41" s="8" t="s">
        <v>31</v>
      </c>
      <c r="B41" s="11">
        <v>0</v>
      </c>
      <c r="C41" s="11">
        <v>0</v>
      </c>
      <c r="D41" s="11">
        <v>0</v>
      </c>
      <c r="E41" s="11">
        <v>0</v>
      </c>
      <c r="F41" s="29">
        <v>0</v>
      </c>
      <c r="G41" s="29">
        <v>0</v>
      </c>
      <c r="H41" s="29">
        <v>0</v>
      </c>
      <c r="I41" s="29">
        <v>0</v>
      </c>
    </row>
    <row r="42" spans="1:9" ht="15.75" x14ac:dyDescent="0.25">
      <c r="A42" s="8" t="s">
        <v>32</v>
      </c>
      <c r="B42" s="11">
        <v>0</v>
      </c>
      <c r="C42" s="11">
        <v>0</v>
      </c>
      <c r="D42" s="11">
        <v>0</v>
      </c>
      <c r="E42" s="11">
        <v>0</v>
      </c>
      <c r="F42" s="29">
        <v>0</v>
      </c>
      <c r="G42" s="29">
        <v>0</v>
      </c>
      <c r="H42" s="29">
        <v>0</v>
      </c>
      <c r="I42" s="29">
        <v>0</v>
      </c>
    </row>
    <row r="43" spans="1:9" ht="15.75" x14ac:dyDescent="0.25">
      <c r="A43" s="8" t="s">
        <v>33</v>
      </c>
      <c r="B43" s="11">
        <v>0</v>
      </c>
      <c r="C43" s="11">
        <v>0</v>
      </c>
      <c r="D43" s="11">
        <v>0</v>
      </c>
      <c r="E43" s="11">
        <v>0</v>
      </c>
      <c r="F43" s="29">
        <v>0</v>
      </c>
      <c r="G43" s="29">
        <v>0</v>
      </c>
      <c r="H43" s="29">
        <v>0</v>
      </c>
      <c r="I43" s="29">
        <v>0</v>
      </c>
    </row>
    <row r="44" spans="1:9" ht="15.75" x14ac:dyDescent="0.25">
      <c r="A44" s="8" t="s">
        <v>34</v>
      </c>
      <c r="B44" s="11">
        <v>0</v>
      </c>
      <c r="C44" s="11">
        <v>0</v>
      </c>
      <c r="D44" s="11">
        <v>0</v>
      </c>
      <c r="E44" s="11">
        <v>0</v>
      </c>
      <c r="F44" s="29">
        <v>0</v>
      </c>
      <c r="G44" s="29">
        <v>0</v>
      </c>
      <c r="H44" s="29">
        <v>0</v>
      </c>
      <c r="I44" s="29">
        <v>0</v>
      </c>
    </row>
    <row r="45" spans="1:9" ht="15.75" x14ac:dyDescent="0.25">
      <c r="A45" s="8" t="s">
        <v>35</v>
      </c>
      <c r="B45" s="11">
        <v>0</v>
      </c>
      <c r="C45" s="11">
        <v>0</v>
      </c>
      <c r="D45" s="11">
        <v>0</v>
      </c>
      <c r="E45" s="11">
        <v>0</v>
      </c>
      <c r="F45" s="29">
        <v>0</v>
      </c>
      <c r="G45" s="29">
        <v>0</v>
      </c>
      <c r="H45" s="29">
        <v>0</v>
      </c>
      <c r="I45" s="29">
        <v>0</v>
      </c>
    </row>
    <row r="46" spans="1:9" ht="15.75" x14ac:dyDescent="0.25">
      <c r="A46" s="6" t="s">
        <v>36</v>
      </c>
      <c r="B46" s="12">
        <v>0</v>
      </c>
      <c r="C46" s="12">
        <v>0</v>
      </c>
      <c r="D46" s="12">
        <v>0</v>
      </c>
      <c r="E46" s="12">
        <v>0</v>
      </c>
      <c r="F46" s="35">
        <v>0</v>
      </c>
      <c r="G46" s="35">
        <v>0</v>
      </c>
      <c r="H46" s="35">
        <v>0</v>
      </c>
      <c r="I46" s="35">
        <v>0</v>
      </c>
    </row>
    <row r="47" spans="1:9" ht="15.75" x14ac:dyDescent="0.25">
      <c r="A47" s="8" t="s">
        <v>37</v>
      </c>
      <c r="B47" s="11">
        <v>0</v>
      </c>
      <c r="C47" s="11">
        <v>0</v>
      </c>
      <c r="D47" s="11">
        <v>0</v>
      </c>
      <c r="E47" s="11">
        <v>0</v>
      </c>
      <c r="F47" s="29">
        <v>0</v>
      </c>
      <c r="G47" s="29">
        <v>0</v>
      </c>
      <c r="H47" s="29">
        <v>0</v>
      </c>
      <c r="I47" s="29">
        <v>0</v>
      </c>
    </row>
    <row r="48" spans="1:9" ht="15.75" x14ac:dyDescent="0.25">
      <c r="A48" s="8" t="s">
        <v>38</v>
      </c>
      <c r="B48" s="11">
        <v>0</v>
      </c>
      <c r="C48" s="11">
        <v>0</v>
      </c>
      <c r="D48" s="11">
        <v>0</v>
      </c>
      <c r="E48" s="11">
        <v>0</v>
      </c>
      <c r="F48" s="29">
        <v>0</v>
      </c>
      <c r="G48" s="29">
        <v>0</v>
      </c>
      <c r="H48" s="29">
        <v>0</v>
      </c>
      <c r="I48" s="29">
        <v>0</v>
      </c>
    </row>
    <row r="49" spans="1:9" ht="15.75" x14ac:dyDescent="0.25">
      <c r="A49" s="8" t="s">
        <v>39</v>
      </c>
      <c r="B49" s="11">
        <v>0</v>
      </c>
      <c r="C49" s="11">
        <v>0</v>
      </c>
      <c r="D49" s="11">
        <v>0</v>
      </c>
      <c r="E49" s="11">
        <v>0</v>
      </c>
      <c r="F49" s="29">
        <v>0</v>
      </c>
      <c r="G49" s="29">
        <v>0</v>
      </c>
      <c r="H49" s="29">
        <v>0</v>
      </c>
      <c r="I49" s="29">
        <v>0</v>
      </c>
    </row>
    <row r="50" spans="1:9" ht="15.75" x14ac:dyDescent="0.25">
      <c r="A50" s="8" t="s">
        <v>40</v>
      </c>
      <c r="B50" s="11">
        <v>0</v>
      </c>
      <c r="C50" s="11">
        <v>0</v>
      </c>
      <c r="D50" s="11">
        <v>0</v>
      </c>
      <c r="E50" s="11">
        <v>0</v>
      </c>
      <c r="F50" s="29">
        <v>0</v>
      </c>
      <c r="G50" s="29">
        <v>0</v>
      </c>
      <c r="H50" s="29">
        <v>0</v>
      </c>
      <c r="I50" s="29">
        <v>0</v>
      </c>
    </row>
    <row r="51" spans="1:9" ht="15.75" x14ac:dyDescent="0.25">
      <c r="A51" s="8" t="s">
        <v>41</v>
      </c>
      <c r="B51" s="11">
        <v>0</v>
      </c>
      <c r="C51" s="11">
        <v>0</v>
      </c>
      <c r="D51" s="11">
        <v>0</v>
      </c>
      <c r="E51" s="11">
        <v>0</v>
      </c>
      <c r="F51" s="29">
        <v>0</v>
      </c>
      <c r="G51" s="29">
        <v>0</v>
      </c>
      <c r="H51" s="29">
        <v>0</v>
      </c>
      <c r="I51" s="29">
        <v>0</v>
      </c>
    </row>
    <row r="52" spans="1:9" ht="15.75" x14ac:dyDescent="0.25">
      <c r="A52" s="8" t="s">
        <v>42</v>
      </c>
      <c r="B52" s="11">
        <v>0</v>
      </c>
      <c r="C52" s="11">
        <v>0</v>
      </c>
      <c r="D52" s="11">
        <v>0</v>
      </c>
      <c r="E52" s="11">
        <v>0</v>
      </c>
      <c r="F52" s="29">
        <v>0</v>
      </c>
      <c r="G52" s="29">
        <v>0</v>
      </c>
      <c r="H52" s="29">
        <v>0</v>
      </c>
      <c r="I52" s="29">
        <v>0</v>
      </c>
    </row>
    <row r="53" spans="1:9" s="1" customFormat="1" ht="15.75" x14ac:dyDescent="0.25">
      <c r="A53" s="6" t="s">
        <v>43</v>
      </c>
      <c r="B53" s="7">
        <f>+B54</f>
        <v>1745324</v>
      </c>
      <c r="C53" s="12">
        <v>0</v>
      </c>
      <c r="D53" s="12">
        <v>0</v>
      </c>
      <c r="E53" s="12">
        <v>0</v>
      </c>
      <c r="F53" s="35">
        <v>0</v>
      </c>
      <c r="G53" s="7">
        <f>+G54+G55+G56+G57+G58+G59+G60+G61+G62</f>
        <v>163664.82</v>
      </c>
      <c r="H53" s="35">
        <v>0</v>
      </c>
      <c r="I53" s="35">
        <v>0</v>
      </c>
    </row>
    <row r="54" spans="1:9" ht="15.75" x14ac:dyDescent="0.25">
      <c r="A54" s="8" t="s">
        <v>44</v>
      </c>
      <c r="B54" s="9">
        <v>1745324</v>
      </c>
      <c r="C54" s="11">
        <v>0</v>
      </c>
      <c r="D54" s="11">
        <v>0</v>
      </c>
      <c r="E54" s="11">
        <v>0</v>
      </c>
      <c r="F54" s="29">
        <v>0</v>
      </c>
      <c r="G54" s="9">
        <v>163664.82</v>
      </c>
      <c r="H54" s="29">
        <v>0</v>
      </c>
      <c r="I54" s="29">
        <v>0</v>
      </c>
    </row>
    <row r="55" spans="1:9" ht="15.75" x14ac:dyDescent="0.25">
      <c r="A55" s="8" t="s">
        <v>45</v>
      </c>
      <c r="B55" s="11">
        <v>0</v>
      </c>
      <c r="C55" s="11">
        <v>0</v>
      </c>
      <c r="D55" s="11">
        <v>0</v>
      </c>
      <c r="E55" s="11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15.75" x14ac:dyDescent="0.25">
      <c r="A56" s="8" t="s">
        <v>46</v>
      </c>
      <c r="B56" s="11">
        <v>0</v>
      </c>
      <c r="C56" s="11">
        <v>0</v>
      </c>
      <c r="D56" s="11">
        <v>0</v>
      </c>
      <c r="E56" s="11">
        <v>0</v>
      </c>
      <c r="F56" s="29">
        <v>0</v>
      </c>
      <c r="G56" s="29">
        <v>0</v>
      </c>
      <c r="H56" s="29">
        <v>0</v>
      </c>
      <c r="I56" s="29">
        <v>0</v>
      </c>
    </row>
    <row r="57" spans="1:9" ht="15.75" x14ac:dyDescent="0.25">
      <c r="A57" s="8" t="s">
        <v>47</v>
      </c>
      <c r="B57" s="11">
        <v>0</v>
      </c>
      <c r="C57" s="11">
        <v>0</v>
      </c>
      <c r="D57" s="11">
        <v>0</v>
      </c>
      <c r="E57" s="11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15.75" x14ac:dyDescent="0.25">
      <c r="A58" s="8" t="s">
        <v>48</v>
      </c>
      <c r="B58" s="11">
        <v>0</v>
      </c>
      <c r="C58" s="11">
        <v>0</v>
      </c>
      <c r="D58" s="11">
        <v>0</v>
      </c>
      <c r="E58" s="11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ht="15.75" x14ac:dyDescent="0.25">
      <c r="A59" s="8" t="s">
        <v>49</v>
      </c>
      <c r="B59" s="11">
        <v>0</v>
      </c>
      <c r="C59" s="11">
        <v>0</v>
      </c>
      <c r="D59" s="11">
        <v>0</v>
      </c>
      <c r="E59" s="11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ht="15.75" x14ac:dyDescent="0.25">
      <c r="A60" s="8" t="s">
        <v>50</v>
      </c>
      <c r="B60" s="11">
        <v>0</v>
      </c>
      <c r="C60" s="11">
        <v>0</v>
      </c>
      <c r="D60" s="11">
        <v>0</v>
      </c>
      <c r="E60" s="11">
        <v>0</v>
      </c>
      <c r="F60" s="29">
        <v>0</v>
      </c>
      <c r="G60" s="29">
        <v>0</v>
      </c>
      <c r="H60" s="29">
        <v>0</v>
      </c>
      <c r="I60" s="29">
        <v>0</v>
      </c>
    </row>
    <row r="61" spans="1:9" ht="15.75" x14ac:dyDescent="0.25">
      <c r="A61" s="8" t="s">
        <v>51</v>
      </c>
      <c r="B61" s="11">
        <v>0</v>
      </c>
      <c r="C61" s="11">
        <v>0</v>
      </c>
      <c r="D61" s="11">
        <v>0</v>
      </c>
      <c r="E61" s="11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ht="15.75" x14ac:dyDescent="0.25">
      <c r="A62" s="8" t="s">
        <v>52</v>
      </c>
      <c r="B62" s="11">
        <v>0</v>
      </c>
      <c r="C62" s="11">
        <v>0</v>
      </c>
      <c r="D62" s="11">
        <v>0</v>
      </c>
      <c r="E62" s="11">
        <v>0</v>
      </c>
      <c r="F62" s="29">
        <v>0</v>
      </c>
      <c r="G62" s="29">
        <v>0</v>
      </c>
      <c r="H62" s="29">
        <v>0</v>
      </c>
      <c r="I62" s="29">
        <v>0</v>
      </c>
    </row>
    <row r="63" spans="1:9" ht="15.75" x14ac:dyDescent="0.25">
      <c r="A63" s="6" t="s">
        <v>53</v>
      </c>
      <c r="B63" s="12">
        <v>0</v>
      </c>
      <c r="C63" s="12">
        <v>0</v>
      </c>
      <c r="D63" s="12">
        <v>0</v>
      </c>
      <c r="E63" s="12">
        <v>0</v>
      </c>
      <c r="F63" s="35">
        <v>0</v>
      </c>
      <c r="G63" s="35">
        <v>0</v>
      </c>
      <c r="H63" s="35">
        <v>0</v>
      </c>
      <c r="I63" s="35">
        <v>0</v>
      </c>
    </row>
    <row r="64" spans="1:9" ht="15.75" x14ac:dyDescent="0.25">
      <c r="A64" s="8" t="s">
        <v>54</v>
      </c>
      <c r="B64" s="11">
        <v>0</v>
      </c>
      <c r="C64" s="11">
        <v>0</v>
      </c>
      <c r="D64" s="11">
        <v>0</v>
      </c>
      <c r="E64" s="11">
        <v>0</v>
      </c>
      <c r="F64" s="29">
        <v>0</v>
      </c>
      <c r="G64" s="29">
        <v>0</v>
      </c>
      <c r="H64" s="29">
        <v>0</v>
      </c>
      <c r="I64" s="29">
        <v>0</v>
      </c>
    </row>
    <row r="65" spans="1:9" ht="15.75" x14ac:dyDescent="0.25">
      <c r="A65" s="8" t="s">
        <v>55</v>
      </c>
      <c r="B65" s="11">
        <v>0</v>
      </c>
      <c r="C65" s="11">
        <v>0</v>
      </c>
      <c r="D65" s="11">
        <v>0</v>
      </c>
      <c r="E65" s="11">
        <v>0</v>
      </c>
      <c r="F65" s="29">
        <v>0</v>
      </c>
      <c r="G65" s="29">
        <v>0</v>
      </c>
      <c r="H65" s="29">
        <v>0</v>
      </c>
      <c r="I65" s="29">
        <v>0</v>
      </c>
    </row>
    <row r="66" spans="1:9" ht="15.75" x14ac:dyDescent="0.25">
      <c r="A66" s="8" t="s">
        <v>56</v>
      </c>
      <c r="B66" s="11">
        <v>0</v>
      </c>
      <c r="C66" s="11">
        <v>0</v>
      </c>
      <c r="D66" s="11">
        <v>0</v>
      </c>
      <c r="E66" s="11">
        <v>0</v>
      </c>
      <c r="F66" s="29">
        <v>0</v>
      </c>
      <c r="G66" s="29">
        <v>0</v>
      </c>
      <c r="H66" s="29">
        <v>0</v>
      </c>
      <c r="I66" s="29">
        <v>0</v>
      </c>
    </row>
    <row r="67" spans="1:9" ht="15.75" x14ac:dyDescent="0.25">
      <c r="A67" s="8" t="s">
        <v>57</v>
      </c>
      <c r="B67" s="11">
        <v>0</v>
      </c>
      <c r="C67" s="11">
        <v>0</v>
      </c>
      <c r="D67" s="11">
        <v>0</v>
      </c>
      <c r="E67" s="11">
        <v>0</v>
      </c>
      <c r="F67" s="29">
        <v>0</v>
      </c>
      <c r="G67" s="29">
        <v>0</v>
      </c>
      <c r="H67" s="29">
        <v>0</v>
      </c>
      <c r="I67" s="29">
        <v>0</v>
      </c>
    </row>
    <row r="68" spans="1:9" ht="15.75" x14ac:dyDescent="0.25">
      <c r="A68" s="6" t="s">
        <v>58</v>
      </c>
      <c r="B68" s="12">
        <v>0</v>
      </c>
      <c r="C68" s="12">
        <v>0</v>
      </c>
      <c r="D68" s="12">
        <v>0</v>
      </c>
      <c r="E68" s="12">
        <v>0</v>
      </c>
      <c r="F68" s="35">
        <v>0</v>
      </c>
      <c r="G68" s="35">
        <v>0</v>
      </c>
      <c r="H68" s="35">
        <v>0</v>
      </c>
      <c r="I68" s="35">
        <v>0</v>
      </c>
    </row>
    <row r="69" spans="1:9" ht="15.75" x14ac:dyDescent="0.25">
      <c r="A69" s="8" t="s">
        <v>59</v>
      </c>
      <c r="B69" s="11">
        <v>0</v>
      </c>
      <c r="C69" s="11">
        <v>0</v>
      </c>
      <c r="D69" s="11">
        <v>0</v>
      </c>
      <c r="E69" s="11">
        <v>0</v>
      </c>
      <c r="F69" s="29">
        <v>0</v>
      </c>
      <c r="G69" s="29">
        <v>0</v>
      </c>
      <c r="H69" s="29">
        <v>0</v>
      </c>
      <c r="I69" s="29">
        <v>0</v>
      </c>
    </row>
    <row r="70" spans="1:9" ht="15.75" x14ac:dyDescent="0.25">
      <c r="A70" s="8" t="s">
        <v>60</v>
      </c>
      <c r="B70" s="11">
        <v>0</v>
      </c>
      <c r="C70" s="11">
        <v>0</v>
      </c>
      <c r="D70" s="11">
        <v>0</v>
      </c>
      <c r="E70" s="11">
        <v>0</v>
      </c>
      <c r="F70" s="29">
        <v>0</v>
      </c>
      <c r="G70" s="29">
        <v>0</v>
      </c>
      <c r="H70" s="29">
        <v>0</v>
      </c>
      <c r="I70" s="29">
        <v>0</v>
      </c>
    </row>
    <row r="71" spans="1:9" ht="15.75" x14ac:dyDescent="0.25">
      <c r="A71" s="6" t="s">
        <v>61</v>
      </c>
      <c r="B71" s="12">
        <v>0</v>
      </c>
      <c r="C71" s="12">
        <v>0</v>
      </c>
      <c r="D71" s="12">
        <v>0</v>
      </c>
      <c r="E71" s="12">
        <v>0</v>
      </c>
      <c r="F71" s="35">
        <v>0</v>
      </c>
      <c r="G71" s="35">
        <v>0</v>
      </c>
      <c r="H71" s="35">
        <v>0</v>
      </c>
      <c r="I71" s="35">
        <v>0</v>
      </c>
    </row>
    <row r="72" spans="1:9" ht="15.75" x14ac:dyDescent="0.25">
      <c r="A72" s="8" t="s">
        <v>62</v>
      </c>
      <c r="B72" s="11">
        <v>0</v>
      </c>
      <c r="C72" s="11">
        <v>0</v>
      </c>
      <c r="D72" s="11">
        <v>0</v>
      </c>
      <c r="E72" s="11">
        <v>0</v>
      </c>
      <c r="F72" s="29">
        <v>0</v>
      </c>
      <c r="G72" s="29">
        <v>0</v>
      </c>
      <c r="H72" s="29">
        <v>0</v>
      </c>
      <c r="I72" s="29">
        <v>0</v>
      </c>
    </row>
    <row r="73" spans="1:9" ht="15.75" x14ac:dyDescent="0.25">
      <c r="A73" s="8" t="s">
        <v>63</v>
      </c>
      <c r="B73" s="11">
        <v>0</v>
      </c>
      <c r="C73" s="11">
        <v>0</v>
      </c>
      <c r="D73" s="11">
        <v>0</v>
      </c>
      <c r="E73" s="11">
        <v>0</v>
      </c>
      <c r="F73" s="29">
        <v>0</v>
      </c>
      <c r="G73" s="29">
        <v>0</v>
      </c>
      <c r="H73" s="29">
        <v>0</v>
      </c>
      <c r="I73" s="29">
        <v>0</v>
      </c>
    </row>
    <row r="74" spans="1:9" ht="15.75" x14ac:dyDescent="0.25">
      <c r="A74" s="8" t="s">
        <v>64</v>
      </c>
      <c r="B74" s="11">
        <v>0</v>
      </c>
      <c r="C74" s="11">
        <v>0</v>
      </c>
      <c r="D74" s="11">
        <v>0</v>
      </c>
      <c r="E74" s="11">
        <v>0</v>
      </c>
      <c r="F74" s="29">
        <v>0</v>
      </c>
      <c r="G74" s="29">
        <v>0</v>
      </c>
      <c r="H74" s="29">
        <v>0</v>
      </c>
      <c r="I74" s="29">
        <v>0</v>
      </c>
    </row>
    <row r="75" spans="1:9" ht="15.75" x14ac:dyDescent="0.25">
      <c r="A75" s="4" t="s">
        <v>67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</row>
    <row r="76" spans="1:9" ht="15.75" x14ac:dyDescent="0.25">
      <c r="A76" s="6" t="s">
        <v>68</v>
      </c>
      <c r="B76" s="11">
        <v>0</v>
      </c>
      <c r="C76" s="11">
        <v>0</v>
      </c>
      <c r="D76" s="11">
        <v>0</v>
      </c>
      <c r="E76" s="11">
        <v>0</v>
      </c>
      <c r="F76" s="29">
        <v>0</v>
      </c>
      <c r="G76" s="29">
        <v>0</v>
      </c>
      <c r="H76" s="29">
        <v>0</v>
      </c>
      <c r="I76" s="29">
        <v>0</v>
      </c>
    </row>
    <row r="77" spans="1:9" ht="15.75" x14ac:dyDescent="0.25">
      <c r="A77" s="8" t="s">
        <v>69</v>
      </c>
      <c r="B77" s="11">
        <v>0</v>
      </c>
      <c r="C77" s="11">
        <v>0</v>
      </c>
      <c r="D77" s="11">
        <v>0</v>
      </c>
      <c r="E77" s="11">
        <v>0</v>
      </c>
      <c r="F77" s="29">
        <v>0</v>
      </c>
      <c r="G77" s="29">
        <v>0</v>
      </c>
      <c r="H77" s="29">
        <v>0</v>
      </c>
      <c r="I77" s="29">
        <v>0</v>
      </c>
    </row>
    <row r="78" spans="1:9" ht="15.75" x14ac:dyDescent="0.25">
      <c r="A78" s="8" t="s">
        <v>70</v>
      </c>
      <c r="B78" s="11">
        <v>0</v>
      </c>
      <c r="C78" s="11">
        <v>0</v>
      </c>
      <c r="D78" s="11">
        <v>0</v>
      </c>
      <c r="E78" s="11">
        <v>0</v>
      </c>
      <c r="F78" s="29">
        <v>0</v>
      </c>
      <c r="G78" s="29">
        <v>0</v>
      </c>
      <c r="H78" s="29">
        <v>0</v>
      </c>
      <c r="I78" s="29">
        <v>0</v>
      </c>
    </row>
    <row r="79" spans="1:9" ht="15.75" x14ac:dyDescent="0.25">
      <c r="A79" s="6" t="s">
        <v>71</v>
      </c>
      <c r="B79" s="12">
        <v>0</v>
      </c>
      <c r="C79" s="12">
        <v>0</v>
      </c>
      <c r="D79" s="12">
        <v>0</v>
      </c>
      <c r="E79" s="12">
        <v>0</v>
      </c>
      <c r="F79" s="35">
        <v>0</v>
      </c>
      <c r="G79" s="35">
        <v>0</v>
      </c>
      <c r="H79" s="35">
        <v>0</v>
      </c>
      <c r="I79" s="35">
        <v>0</v>
      </c>
    </row>
    <row r="80" spans="1:9" ht="15.75" x14ac:dyDescent="0.25">
      <c r="A80" s="8" t="s">
        <v>72</v>
      </c>
      <c r="B80" s="11">
        <v>0</v>
      </c>
      <c r="C80" s="11">
        <v>0</v>
      </c>
      <c r="D80" s="11">
        <v>0</v>
      </c>
      <c r="E80" s="11">
        <v>0</v>
      </c>
      <c r="F80" s="29">
        <v>0</v>
      </c>
      <c r="G80" s="29">
        <v>0</v>
      </c>
      <c r="H80" s="29">
        <v>0</v>
      </c>
      <c r="I80" s="29">
        <v>0</v>
      </c>
    </row>
    <row r="81" spans="1:9" ht="15.75" x14ac:dyDescent="0.25">
      <c r="A81" s="8" t="s">
        <v>73</v>
      </c>
      <c r="B81" s="11">
        <v>0</v>
      </c>
      <c r="C81" s="11">
        <v>0</v>
      </c>
      <c r="D81" s="11">
        <v>0</v>
      </c>
      <c r="E81" s="11">
        <v>0</v>
      </c>
      <c r="F81" s="29">
        <v>0</v>
      </c>
      <c r="G81" s="29">
        <v>0</v>
      </c>
      <c r="H81" s="29">
        <v>0</v>
      </c>
      <c r="I81" s="29">
        <v>0</v>
      </c>
    </row>
    <row r="82" spans="1:9" ht="15.75" x14ac:dyDescent="0.25">
      <c r="A82" s="6" t="s">
        <v>74</v>
      </c>
      <c r="B82" s="12">
        <v>0</v>
      </c>
      <c r="C82" s="12">
        <v>0</v>
      </c>
      <c r="D82" s="12">
        <v>0</v>
      </c>
      <c r="E82" s="12">
        <v>0</v>
      </c>
      <c r="F82" s="29">
        <v>0</v>
      </c>
      <c r="G82" s="29">
        <v>0</v>
      </c>
      <c r="H82" s="29">
        <v>0</v>
      </c>
      <c r="I82" s="29">
        <v>0</v>
      </c>
    </row>
    <row r="83" spans="1:9" ht="15.75" x14ac:dyDescent="0.25">
      <c r="A83" s="8" t="s">
        <v>75</v>
      </c>
      <c r="B83" s="11">
        <v>0</v>
      </c>
      <c r="C83" s="11">
        <v>0</v>
      </c>
      <c r="D83" s="11">
        <v>0</v>
      </c>
      <c r="E83" s="11">
        <v>0</v>
      </c>
      <c r="F83" s="29">
        <v>0</v>
      </c>
      <c r="G83" s="29">
        <v>0</v>
      </c>
      <c r="H83" s="29">
        <v>0</v>
      </c>
      <c r="I83" s="29">
        <v>0</v>
      </c>
    </row>
    <row r="84" spans="1:9" s="17" customFormat="1" ht="15.75" x14ac:dyDescent="0.25">
      <c r="A84" s="15" t="s">
        <v>65</v>
      </c>
      <c r="B84" s="23">
        <f>+B11+B17+B27+B53</f>
        <v>1203553596</v>
      </c>
      <c r="C84" s="23">
        <f>+C11+C17+C27+C53</f>
        <v>-44746744</v>
      </c>
      <c r="D84" s="16">
        <f t="shared" ref="D84:I84" si="4">+D11+D17+D27+D37+D46+D53+D63+D68+D71+D75+D79+D82</f>
        <v>75167187.00999999</v>
      </c>
      <c r="E84" s="16">
        <f t="shared" si="4"/>
        <v>78896361.110000014</v>
      </c>
      <c r="F84" s="23">
        <f t="shared" si="4"/>
        <v>79198269.040000007</v>
      </c>
      <c r="G84" s="23">
        <f t="shared" si="4"/>
        <v>81647048.689999998</v>
      </c>
      <c r="H84" s="23">
        <f t="shared" si="4"/>
        <v>79103465.25</v>
      </c>
      <c r="I84" s="23">
        <f t="shared" si="4"/>
        <v>81602806.560000002</v>
      </c>
    </row>
    <row r="85" spans="1:9" ht="37.5" customHeight="1" thickBot="1" x14ac:dyDescent="0.3">
      <c r="A85" s="24" t="s">
        <v>119</v>
      </c>
      <c r="D85" s="11"/>
    </row>
    <row r="86" spans="1:9" x14ac:dyDescent="0.25">
      <c r="A86" s="25" t="s">
        <v>84</v>
      </c>
    </row>
    <row r="87" spans="1:9" ht="30" x14ac:dyDescent="0.25">
      <c r="A87" s="47" t="s">
        <v>85</v>
      </c>
    </row>
    <row r="88" spans="1:9" x14ac:dyDescent="0.25">
      <c r="A88" s="68" t="s">
        <v>86</v>
      </c>
    </row>
    <row r="89" spans="1:9" ht="43.5" customHeight="1" thickBot="1" x14ac:dyDescent="0.3">
      <c r="A89" s="69"/>
    </row>
    <row r="90" spans="1:9" ht="3" hidden="1" customHeight="1" x14ac:dyDescent="0.25">
      <c r="A90" s="41"/>
    </row>
    <row r="91" spans="1:9" ht="47.25" hidden="1" customHeight="1" x14ac:dyDescent="0.25">
      <c r="A91" s="41"/>
    </row>
    <row r="92" spans="1:9" x14ac:dyDescent="0.25">
      <c r="A92" s="1" t="s">
        <v>87</v>
      </c>
    </row>
    <row r="93" spans="1:9" x14ac:dyDescent="0.25">
      <c r="A93" s="24" t="s">
        <v>88</v>
      </c>
    </row>
    <row r="94" spans="1:9" s="26" customFormat="1" ht="19.5" customHeight="1" x14ac:dyDescent="0.25">
      <c r="A94" s="26" t="s">
        <v>89</v>
      </c>
      <c r="C94" s="27"/>
      <c r="E94" s="27"/>
      <c r="F94" s="27"/>
      <c r="G94" s="39"/>
    </row>
    <row r="95" spans="1:9" x14ac:dyDescent="0.25">
      <c r="A95" s="2" t="s">
        <v>90</v>
      </c>
    </row>
    <row r="96" spans="1:9" ht="16.5" customHeight="1" x14ac:dyDescent="0.25">
      <c r="A96" s="26" t="s">
        <v>91</v>
      </c>
    </row>
    <row r="97" spans="1:8" x14ac:dyDescent="0.25">
      <c r="A97" s="2" t="s">
        <v>92</v>
      </c>
    </row>
    <row r="98" spans="1:8" x14ac:dyDescent="0.25">
      <c r="A98" s="2" t="s">
        <v>93</v>
      </c>
    </row>
    <row r="102" spans="1:8" s="13" customFormat="1" ht="15.75" x14ac:dyDescent="0.25">
      <c r="C102" s="22"/>
      <c r="E102" s="22"/>
      <c r="F102" s="22"/>
      <c r="G102" s="40"/>
    </row>
    <row r="103" spans="1:8" s="18" customFormat="1" ht="17.25" x14ac:dyDescent="0.3">
      <c r="A103" s="67" t="s">
        <v>105</v>
      </c>
      <c r="B103" s="67"/>
      <c r="C103" s="67"/>
      <c r="D103" s="67" t="s">
        <v>111</v>
      </c>
      <c r="E103" s="67"/>
      <c r="F103" s="67"/>
      <c r="G103" s="67"/>
      <c r="H103" s="67"/>
    </row>
    <row r="104" spans="1:8" s="20" customFormat="1" ht="17.25" x14ac:dyDescent="0.3">
      <c r="A104" s="58" t="s">
        <v>112</v>
      </c>
      <c r="B104" s="58"/>
      <c r="C104" s="58"/>
      <c r="D104" s="58" t="s">
        <v>115</v>
      </c>
      <c r="E104" s="58"/>
      <c r="F104" s="58"/>
      <c r="G104" s="58"/>
      <c r="H104" s="58"/>
    </row>
    <row r="105" spans="1:8" s="20" customFormat="1" ht="17.25" x14ac:dyDescent="0.3">
      <c r="A105" s="58" t="s">
        <v>106</v>
      </c>
      <c r="B105" s="58"/>
      <c r="C105" s="58"/>
      <c r="D105" s="52" t="s">
        <v>110</v>
      </c>
      <c r="E105" s="52"/>
      <c r="F105" s="52"/>
      <c r="G105" s="52"/>
      <c r="H105" s="52"/>
    </row>
    <row r="106" spans="1:8" s="13" customFormat="1" ht="15.75" x14ac:dyDescent="0.25">
      <c r="C106" s="22"/>
      <c r="E106" s="22"/>
      <c r="F106" s="22"/>
      <c r="G106" s="40"/>
    </row>
  </sheetData>
  <mergeCells count="16">
    <mergeCell ref="A105:C105"/>
    <mergeCell ref="D105:H105"/>
    <mergeCell ref="A2:I2"/>
    <mergeCell ref="A3:I3"/>
    <mergeCell ref="A4:I4"/>
    <mergeCell ref="A5:I5"/>
    <mergeCell ref="A6:I6"/>
    <mergeCell ref="A8:A9"/>
    <mergeCell ref="B8:B9"/>
    <mergeCell ref="C8:C9"/>
    <mergeCell ref="D8:I8"/>
    <mergeCell ref="A88:A89"/>
    <mergeCell ref="A103:C103"/>
    <mergeCell ref="D103:H103"/>
    <mergeCell ref="A104:C104"/>
    <mergeCell ref="D104:H104"/>
  </mergeCells>
  <pageMargins left="0.39370078740157483" right="0" top="0" bottom="0" header="0.31496062992125984" footer="0.31496062992125984"/>
  <pageSetup paperSize="41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98"/>
  <sheetViews>
    <sheetView showGridLines="0" tabSelected="1" topLeftCell="B4" zoomScale="80" zoomScaleNormal="80" workbookViewId="0">
      <selection activeCell="A4" sqref="A4:H4"/>
    </sheetView>
  </sheetViews>
  <sheetFormatPr baseColWidth="10" defaultColWidth="11.42578125" defaultRowHeight="15" x14ac:dyDescent="0.25"/>
  <cols>
    <col min="1" max="1" width="109.5703125" style="2" customWidth="1"/>
    <col min="2" max="2" width="25.28515625" style="2" customWidth="1"/>
    <col min="3" max="3" width="18.140625" style="2" customWidth="1"/>
    <col min="4" max="4" width="18.42578125" style="2" customWidth="1"/>
    <col min="5" max="5" width="17.42578125" style="2" customWidth="1"/>
    <col min="6" max="7" width="18.140625" style="2" customWidth="1"/>
    <col min="8" max="8" width="18" style="2" customWidth="1"/>
    <col min="9" max="16384" width="11.42578125" style="2"/>
  </cols>
  <sheetData>
    <row r="3" spans="1:8" ht="28.5" customHeight="1" x14ac:dyDescent="0.25">
      <c r="A3" s="59" t="s">
        <v>82</v>
      </c>
      <c r="B3" s="60"/>
      <c r="C3" s="60"/>
      <c r="D3" s="60"/>
      <c r="E3" s="60"/>
      <c r="F3" s="60"/>
      <c r="G3" s="60"/>
      <c r="H3" s="60"/>
    </row>
    <row r="4" spans="1:8" ht="21" customHeight="1" x14ac:dyDescent="0.25">
      <c r="A4" s="61" t="s">
        <v>96</v>
      </c>
      <c r="B4" s="62"/>
      <c r="C4" s="62"/>
      <c r="D4" s="62"/>
      <c r="E4" s="62"/>
      <c r="F4" s="62"/>
      <c r="G4" s="62"/>
      <c r="H4" s="62"/>
    </row>
    <row r="5" spans="1:8" ht="15.75" x14ac:dyDescent="0.25">
      <c r="A5" s="63" t="s">
        <v>94</v>
      </c>
      <c r="B5" s="64"/>
      <c r="C5" s="64"/>
      <c r="D5" s="64"/>
      <c r="E5" s="64"/>
      <c r="F5" s="64"/>
      <c r="G5" s="64"/>
      <c r="H5" s="64"/>
    </row>
    <row r="6" spans="1:8" ht="15.75" customHeight="1" x14ac:dyDescent="0.25">
      <c r="A6" s="65" t="s">
        <v>79</v>
      </c>
      <c r="B6" s="66"/>
      <c r="C6" s="66"/>
      <c r="D6" s="66"/>
      <c r="E6" s="66"/>
      <c r="F6" s="66"/>
      <c r="G6" s="66"/>
      <c r="H6" s="66"/>
    </row>
    <row r="7" spans="1:8" ht="15.75" customHeight="1" x14ac:dyDescent="0.25">
      <c r="A7" s="66" t="s">
        <v>76</v>
      </c>
      <c r="B7" s="66"/>
      <c r="C7" s="66"/>
      <c r="D7" s="66"/>
      <c r="E7" s="66"/>
      <c r="F7" s="66"/>
      <c r="G7" s="66"/>
      <c r="H7" s="66"/>
    </row>
    <row r="9" spans="1:8" ht="18" customHeight="1" x14ac:dyDescent="0.25">
      <c r="A9" s="53" t="s">
        <v>66</v>
      </c>
      <c r="B9" s="71" t="s">
        <v>95</v>
      </c>
      <c r="C9" s="71" t="s">
        <v>100</v>
      </c>
      <c r="D9" s="33" t="s">
        <v>102</v>
      </c>
      <c r="E9" s="36" t="s">
        <v>107</v>
      </c>
      <c r="F9" s="45" t="s">
        <v>109</v>
      </c>
      <c r="G9" s="50" t="s">
        <v>120</v>
      </c>
      <c r="H9" s="71" t="s">
        <v>97</v>
      </c>
    </row>
    <row r="10" spans="1:8" ht="1.1499999999999999" customHeight="1" x14ac:dyDescent="0.25">
      <c r="A10" s="53"/>
      <c r="B10" s="56"/>
      <c r="C10" s="56"/>
      <c r="D10" s="36" t="s">
        <v>107</v>
      </c>
      <c r="E10" s="37"/>
      <c r="F10" s="43"/>
      <c r="G10" s="48"/>
      <c r="H10" s="56"/>
    </row>
    <row r="11" spans="1:8" ht="15.75" x14ac:dyDescent="0.25">
      <c r="A11" s="4" t="s">
        <v>0</v>
      </c>
      <c r="B11" s="5">
        <f t="shared" ref="B11" si="0">+B12+B18+B28+B54</f>
        <v>75167187.00999999</v>
      </c>
      <c r="C11" s="5">
        <f>+C12+C18+C28</f>
        <v>78896361.110000014</v>
      </c>
      <c r="D11" s="5">
        <f>+D12+D18+D28</f>
        <v>79198269.040000007</v>
      </c>
      <c r="E11" s="5">
        <f>+E12+E18+E28+E54</f>
        <v>81647048.689999998</v>
      </c>
      <c r="F11" s="5">
        <f>+F12+F18+F28+F54</f>
        <v>79103465.25</v>
      </c>
      <c r="G11" s="5">
        <f>+G12+G18+G28+G54</f>
        <v>81988171.549999997</v>
      </c>
      <c r="H11" s="5">
        <f>+B11+C11+D11+E11+F11+G11</f>
        <v>476000502.65000004</v>
      </c>
    </row>
    <row r="12" spans="1:8" s="1" customFormat="1" ht="15.75" x14ac:dyDescent="0.25">
      <c r="A12" s="6" t="s">
        <v>1</v>
      </c>
      <c r="B12" s="7">
        <f t="shared" ref="B12:G12" si="1">+B13+B14+B15+B16+B17</f>
        <v>65513164.82</v>
      </c>
      <c r="C12" s="7">
        <f t="shared" si="1"/>
        <v>65921487.420000002</v>
      </c>
      <c r="D12" s="7">
        <f t="shared" si="1"/>
        <v>65699623.920000002</v>
      </c>
      <c r="E12" s="7">
        <f t="shared" si="1"/>
        <v>66041741.82</v>
      </c>
      <c r="F12" s="7">
        <f t="shared" si="1"/>
        <v>65880848.469999999</v>
      </c>
      <c r="G12" s="7">
        <f t="shared" si="1"/>
        <v>65693160.719999999</v>
      </c>
      <c r="H12" s="7">
        <f>+H13+H14+H15+H16+H17</f>
        <v>394750027.17000002</v>
      </c>
    </row>
    <row r="13" spans="1:8" ht="15.75" x14ac:dyDescent="0.25">
      <c r="A13" s="8" t="s">
        <v>2</v>
      </c>
      <c r="B13" s="10">
        <v>59537421</v>
      </c>
      <c r="C13" s="10">
        <v>59948821</v>
      </c>
      <c r="D13" s="10">
        <v>59761321</v>
      </c>
      <c r="E13" s="10">
        <f>+'P2 Presupuesto Aprobo sin firma'!G12</f>
        <v>60050521</v>
      </c>
      <c r="F13" s="10">
        <f>+'P2 Presupuesto Aprobo sin firma'!H12</f>
        <v>59910321</v>
      </c>
      <c r="G13" s="10">
        <f>+'P2 Presupuesto Aprobo sin firma'!I12</f>
        <v>59756921</v>
      </c>
      <c r="H13" s="10">
        <f>+B13+C13+D13+E13+F13+G13</f>
        <v>358965326</v>
      </c>
    </row>
    <row r="14" spans="1:8" ht="15.75" x14ac:dyDescent="0.25">
      <c r="A14" s="8" t="s">
        <v>3</v>
      </c>
      <c r="B14" s="10">
        <v>3626124.75</v>
      </c>
      <c r="C14" s="10">
        <v>3623544.75</v>
      </c>
      <c r="D14" s="10">
        <v>3604932.25</v>
      </c>
      <c r="E14" s="10">
        <f>+'P2 Presupuesto Aprobo sin firma'!G13</f>
        <v>3632897.25</v>
      </c>
      <c r="F14" s="10">
        <f>+'P2 Presupuesto Aprobo sin firma'!H13</f>
        <v>3606939.75</v>
      </c>
      <c r="G14" s="10">
        <f>+'P2 Presupuesto Aprobo sin firma'!I13</f>
        <v>3586952.25</v>
      </c>
      <c r="H14" s="10">
        <f t="shared" ref="H14:H16" si="2">+B14+C14+D14+E14+F14+G14</f>
        <v>21681391</v>
      </c>
    </row>
    <row r="15" spans="1:8" ht="15.75" x14ac:dyDescent="0.25">
      <c r="A15" s="8" t="s">
        <v>4</v>
      </c>
      <c r="B15" s="29">
        <v>0</v>
      </c>
      <c r="C15" s="29">
        <v>0</v>
      </c>
      <c r="D15" s="29">
        <v>0</v>
      </c>
      <c r="E15" s="10">
        <f>+'P2 Presupuesto Aprobo sin firma'!G14</f>
        <v>0</v>
      </c>
      <c r="F15" s="10">
        <f>+'P2 Presupuesto Aprobo sin firma'!H14</f>
        <v>0</v>
      </c>
      <c r="G15" s="10">
        <f>+'P2 Presupuesto Aprobo sin firma'!I14</f>
        <v>0</v>
      </c>
      <c r="H15" s="10">
        <f t="shared" si="2"/>
        <v>0</v>
      </c>
    </row>
    <row r="16" spans="1:8" ht="15.75" x14ac:dyDescent="0.25">
      <c r="A16" s="8" t="s">
        <v>5</v>
      </c>
      <c r="B16" s="29">
        <v>0</v>
      </c>
      <c r="C16" s="29">
        <v>0</v>
      </c>
      <c r="D16" s="29">
        <v>0</v>
      </c>
      <c r="E16" s="10">
        <f>+'P2 Presupuesto Aprobo sin firma'!G15</f>
        <v>0</v>
      </c>
      <c r="F16" s="10">
        <f>+'P2 Presupuesto Aprobo sin firma'!H15</f>
        <v>0</v>
      </c>
      <c r="G16" s="10">
        <f>+'P2 Presupuesto Aprobo sin firma'!I15</f>
        <v>0</v>
      </c>
      <c r="H16" s="10">
        <f t="shared" si="2"/>
        <v>0</v>
      </c>
    </row>
    <row r="17" spans="1:8" ht="15.75" x14ac:dyDescent="0.25">
      <c r="A17" s="8" t="s">
        <v>6</v>
      </c>
      <c r="B17" s="9">
        <v>2349619.0699999998</v>
      </c>
      <c r="C17" s="9">
        <v>2349121.67</v>
      </c>
      <c r="D17" s="9">
        <v>2333370.67</v>
      </c>
      <c r="E17" s="10">
        <f>+'P2 Presupuesto Aprobo sin firma'!G16</f>
        <v>2358323.5699999998</v>
      </c>
      <c r="F17" s="10">
        <f>+'P2 Presupuesto Aprobo sin firma'!H16</f>
        <v>2363587.7200000002</v>
      </c>
      <c r="G17" s="10">
        <f>+'P2 Presupuesto Aprobo sin firma'!I16</f>
        <v>2349287.4700000002</v>
      </c>
      <c r="H17" s="10">
        <f>+B17+C17+D17+E17+F17+G17</f>
        <v>14103310.170000002</v>
      </c>
    </row>
    <row r="18" spans="1:8" s="1" customFormat="1" ht="15.75" x14ac:dyDescent="0.25">
      <c r="A18" s="6" t="s">
        <v>7</v>
      </c>
      <c r="B18" s="7">
        <f t="shared" ref="B18" si="3">+B19+B20+B21+B22+B23+B24+B25+B26+B27</f>
        <v>1715101.26</v>
      </c>
      <c r="C18" s="7">
        <f>+C19+C20+C21+C22+C23+C24+C25+C26+C27</f>
        <v>2376528.6199999996</v>
      </c>
      <c r="D18" s="7">
        <f>+D19+D20+D21+D22+D23+D24+D25+D26+D27</f>
        <v>2443857.7200000002</v>
      </c>
      <c r="E18" s="7">
        <f>+'P2 Presupuesto Aprobo sin firma'!G17</f>
        <v>2665140.6799999997</v>
      </c>
      <c r="F18" s="7">
        <f>+'P2 Presupuesto Aprobo sin firma'!H17</f>
        <v>2761471.2600000002</v>
      </c>
      <c r="G18" s="7">
        <f>+'P2 Presupuesto Aprobo sin firma'!I17</f>
        <v>3257746.58</v>
      </c>
      <c r="H18" s="7">
        <f>+B18+C18+D18+E18+F18+G18</f>
        <v>15219846.119999999</v>
      </c>
    </row>
    <row r="19" spans="1:8" ht="15.75" x14ac:dyDescent="0.25">
      <c r="A19" s="8" t="s">
        <v>8</v>
      </c>
      <c r="B19" s="9">
        <v>1406861.26</v>
      </c>
      <c r="C19" s="9">
        <v>590520.31999999995</v>
      </c>
      <c r="D19" s="9">
        <v>1412334.62</v>
      </c>
      <c r="E19" s="10">
        <f>+'P2 Presupuesto Aprobo sin firma'!G18</f>
        <v>88920</v>
      </c>
      <c r="F19" s="10">
        <f>+'P2 Presupuesto Aprobo sin firma'!H18</f>
        <v>1496955.66</v>
      </c>
      <c r="G19" s="10">
        <f>+'P2 Presupuesto Aprobo sin firma'!I18</f>
        <v>1375760.48</v>
      </c>
      <c r="H19" s="9">
        <f>+B19+C19+D19+E19+F19+G19</f>
        <v>6371352.3399999999</v>
      </c>
    </row>
    <row r="20" spans="1:8" ht="15.75" x14ac:dyDescent="0.25">
      <c r="A20" s="8" t="s">
        <v>9</v>
      </c>
      <c r="B20" s="29">
        <v>0</v>
      </c>
      <c r="C20" s="29">
        <v>0</v>
      </c>
      <c r="D20" s="29">
        <v>0</v>
      </c>
      <c r="E20" s="10">
        <f>+'P2 Presupuesto Aprobo sin firma'!G19</f>
        <v>611238.81999999995</v>
      </c>
      <c r="F20" s="10">
        <f>+'P2 Presupuesto Aprobo sin firma'!H19</f>
        <v>148680</v>
      </c>
      <c r="G20" s="10">
        <f>+'P2 Presupuesto Aprobo sin firma'!I19</f>
        <v>1219996.1000000001</v>
      </c>
      <c r="H20" s="9">
        <f t="shared" ref="H20:H27" si="4">+B20+C20+D20+E20+F20+G20</f>
        <v>1979914.92</v>
      </c>
    </row>
    <row r="21" spans="1:8" ht="15.75" x14ac:dyDescent="0.25">
      <c r="A21" s="8" t="s">
        <v>10</v>
      </c>
      <c r="B21" s="9">
        <v>39200</v>
      </c>
      <c r="C21" s="9">
        <v>167700</v>
      </c>
      <c r="D21" s="9">
        <v>149400</v>
      </c>
      <c r="E21" s="10">
        <f>+'P2 Presupuesto Aprobo sin firma'!G20</f>
        <v>121200</v>
      </c>
      <c r="F21" s="10">
        <f>+'P2 Presupuesto Aprobo sin firma'!H20</f>
        <v>209800</v>
      </c>
      <c r="G21" s="10">
        <f>+'P2 Presupuesto Aprobo sin firma'!I20</f>
        <v>245450</v>
      </c>
      <c r="H21" s="9">
        <f t="shared" si="4"/>
        <v>932750</v>
      </c>
    </row>
    <row r="22" spans="1:8" ht="15.75" x14ac:dyDescent="0.25">
      <c r="A22" s="8" t="s">
        <v>11</v>
      </c>
      <c r="B22" s="29">
        <v>0</v>
      </c>
      <c r="C22" s="29">
        <v>0</v>
      </c>
      <c r="D22" s="29">
        <v>0</v>
      </c>
      <c r="E22" s="10">
        <f>+'P2 Presupuesto Aprobo sin firma'!G21</f>
        <v>0</v>
      </c>
      <c r="F22" s="10">
        <f>+'P2 Presupuesto Aprobo sin firma'!H21</f>
        <v>0</v>
      </c>
      <c r="G22" s="10">
        <f>+'P2 Presupuesto Aprobo sin firma'!I21</f>
        <v>0</v>
      </c>
      <c r="H22" s="10">
        <f t="shared" si="4"/>
        <v>0</v>
      </c>
    </row>
    <row r="23" spans="1:8" ht="15.75" x14ac:dyDescent="0.25">
      <c r="A23" s="8" t="s">
        <v>12</v>
      </c>
      <c r="B23" s="9">
        <v>269040</v>
      </c>
      <c r="C23" s="9">
        <v>345740</v>
      </c>
      <c r="D23" s="9">
        <v>269040</v>
      </c>
      <c r="E23" s="10">
        <f>+'P2 Presupuesto Aprobo sin firma'!G22</f>
        <v>711540</v>
      </c>
      <c r="F23" s="10">
        <f>+'P2 Presupuesto Aprobo sin firma'!H22</f>
        <v>743636</v>
      </c>
      <c r="G23" s="10">
        <f>+'P2 Presupuesto Aprobo sin firma'!I22</f>
        <v>416540</v>
      </c>
      <c r="H23" s="9">
        <f t="shared" si="4"/>
        <v>2755536</v>
      </c>
    </row>
    <row r="24" spans="1:8" ht="15.75" x14ac:dyDescent="0.25">
      <c r="A24" s="8" t="s">
        <v>13</v>
      </c>
      <c r="B24" s="29">
        <v>0</v>
      </c>
      <c r="C24" s="9">
        <v>944079.9</v>
      </c>
      <c r="D24" s="9">
        <v>613083.1</v>
      </c>
      <c r="E24" s="10">
        <f>+'P2 Presupuesto Aprobo sin firma'!G23</f>
        <v>0</v>
      </c>
      <c r="F24" s="10">
        <f>+'P2 Presupuesto Aprobo sin firma'!H23</f>
        <v>0</v>
      </c>
      <c r="G24" s="10">
        <f>+'P2 Presupuesto Aprobo sin firma'!I23</f>
        <v>0</v>
      </c>
      <c r="H24" s="9">
        <f t="shared" si="4"/>
        <v>1557163</v>
      </c>
    </row>
    <row r="25" spans="1:8" ht="15.75" x14ac:dyDescent="0.25">
      <c r="A25" s="8" t="s">
        <v>14</v>
      </c>
      <c r="B25" s="29">
        <v>0</v>
      </c>
      <c r="C25" s="9">
        <v>328488.40000000002</v>
      </c>
      <c r="D25" s="29">
        <v>0</v>
      </c>
      <c r="E25" s="10">
        <f>+'P2 Presupuesto Aprobo sin firma'!G24</f>
        <v>1132241.8600000001</v>
      </c>
      <c r="F25" s="10">
        <f>+'P2 Presupuesto Aprobo sin firma'!H24</f>
        <v>0</v>
      </c>
      <c r="G25" s="10">
        <f>+'P2 Presupuesto Aprobo sin firma'!I24</f>
        <v>0</v>
      </c>
      <c r="H25" s="9">
        <f t="shared" si="4"/>
        <v>1460730.2600000002</v>
      </c>
    </row>
    <row r="26" spans="1:8" ht="15.75" x14ac:dyDescent="0.25">
      <c r="A26" s="8" t="s">
        <v>15</v>
      </c>
      <c r="B26" s="29">
        <v>0</v>
      </c>
      <c r="C26" s="29">
        <v>0</v>
      </c>
      <c r="D26" s="29">
        <v>0</v>
      </c>
      <c r="E26" s="10">
        <f>+'P2 Presupuesto Aprobo sin firma'!G25</f>
        <v>0</v>
      </c>
      <c r="F26" s="10">
        <f>+'P2 Presupuesto Aprobo sin firma'!H25</f>
        <v>0</v>
      </c>
      <c r="G26" s="10">
        <f>+'P2 Presupuesto Aprobo sin firma'!I25</f>
        <v>0</v>
      </c>
      <c r="H26" s="10">
        <f>+'P2 Presupuesto Aprobo sin firma'!J25</f>
        <v>0</v>
      </c>
    </row>
    <row r="27" spans="1:8" ht="15.75" x14ac:dyDescent="0.25">
      <c r="A27" s="8" t="s">
        <v>16</v>
      </c>
      <c r="B27" s="29">
        <v>0</v>
      </c>
      <c r="C27" s="29">
        <v>0</v>
      </c>
      <c r="D27" s="29">
        <v>0</v>
      </c>
      <c r="E27" s="10">
        <f>+'P2 Presupuesto Aprobo sin firma'!G26</f>
        <v>0</v>
      </c>
      <c r="F27" s="10">
        <f>+'P2 Presupuesto Aprobo sin firma'!H26</f>
        <v>162399.6</v>
      </c>
      <c r="G27" s="10">
        <f>+'P2 Presupuesto Aprobo sin firma'!I26</f>
        <v>0</v>
      </c>
      <c r="H27" s="9">
        <f t="shared" si="4"/>
        <v>162399.6</v>
      </c>
    </row>
    <row r="28" spans="1:8" s="1" customFormat="1" ht="15.75" x14ac:dyDescent="0.25">
      <c r="A28" s="6" t="s">
        <v>17</v>
      </c>
      <c r="B28" s="7">
        <f t="shared" ref="B28" si="5">+B29+B30+B31+B32+B33+B34+B35+B36+B37</f>
        <v>7938920.9299999997</v>
      </c>
      <c r="C28" s="7">
        <f>+C29+C30+C31+C32+C33+C34+C35+C36+C37</f>
        <v>10598345.07</v>
      </c>
      <c r="D28" s="7">
        <f>+D29+D30+D31+D32+D33+D34+D35+D36+D37</f>
        <v>11054787.4</v>
      </c>
      <c r="E28" s="7">
        <f>+'P2 Presupuesto Aprobo sin firma'!G27</f>
        <v>12776501.370000001</v>
      </c>
      <c r="F28" s="7">
        <f>+'P2 Presupuesto Aprobo sin firma'!H27</f>
        <v>10461145.52</v>
      </c>
      <c r="G28" s="7">
        <f>+'P2 Presupuesto Aprobo sin firma'!I27</f>
        <v>13037264.25</v>
      </c>
      <c r="H28" s="7">
        <f>+B28+C28+D28+E28+F28+G28</f>
        <v>65866964.539999992</v>
      </c>
    </row>
    <row r="29" spans="1:8" ht="15.75" x14ac:dyDescent="0.25">
      <c r="A29" s="8" t="s">
        <v>18</v>
      </c>
      <c r="B29" s="9">
        <v>6644960</v>
      </c>
      <c r="C29" s="9">
        <v>6085920</v>
      </c>
      <c r="D29" s="9">
        <v>6507830</v>
      </c>
      <c r="E29" s="10">
        <f>+'P2 Presupuesto Aprobo sin firma'!G28</f>
        <v>6241200</v>
      </c>
      <c r="F29" s="10">
        <f>+'P2 Presupuesto Aprobo sin firma'!H28</f>
        <v>6688240</v>
      </c>
      <c r="G29" s="10">
        <f>+'P2 Presupuesto Aprobo sin firma'!I28</f>
        <v>7743997</v>
      </c>
      <c r="H29" s="9">
        <f>+B29+C29+D29+E29+F29+G29</f>
        <v>39912147</v>
      </c>
    </row>
    <row r="30" spans="1:8" ht="15.75" x14ac:dyDescent="0.25">
      <c r="A30" s="8" t="s">
        <v>19</v>
      </c>
      <c r="B30" s="11">
        <v>0</v>
      </c>
      <c r="C30" s="9">
        <v>666051</v>
      </c>
      <c r="D30" s="11">
        <v>0</v>
      </c>
      <c r="E30" s="10">
        <f>+'P2 Presupuesto Aprobo sin firma'!G29</f>
        <v>0</v>
      </c>
      <c r="F30" s="10">
        <f>+'P2 Presupuesto Aprobo sin firma'!H29</f>
        <v>0</v>
      </c>
      <c r="G30" s="10">
        <f>+'P2 Presupuesto Aprobo sin firma'!I29</f>
        <v>0</v>
      </c>
      <c r="H30" s="9">
        <f t="shared" ref="H30:H37" si="6">+B30+C30+D30+E30+F30+G30</f>
        <v>666051</v>
      </c>
    </row>
    <row r="31" spans="1:8" ht="15.75" x14ac:dyDescent="0.25">
      <c r="A31" s="8" t="s">
        <v>20</v>
      </c>
      <c r="B31" s="11">
        <v>0</v>
      </c>
      <c r="C31" s="9">
        <v>160480</v>
      </c>
      <c r="D31" s="11">
        <v>0</v>
      </c>
      <c r="E31" s="10">
        <f>+'P2 Presupuesto Aprobo sin firma'!G30</f>
        <v>1219996.1000000001</v>
      </c>
      <c r="F31" s="10">
        <f>+'P2 Presupuesto Aprobo sin firma'!H30</f>
        <v>48675</v>
      </c>
      <c r="G31" s="10">
        <f>+'P2 Presupuesto Aprobo sin firma'!I30</f>
        <v>-1219996.1000000001</v>
      </c>
      <c r="H31" s="9">
        <f t="shared" si="6"/>
        <v>209155</v>
      </c>
    </row>
    <row r="32" spans="1:8" ht="15.75" x14ac:dyDescent="0.25">
      <c r="A32" s="8" t="s">
        <v>21</v>
      </c>
      <c r="B32" s="11">
        <v>0</v>
      </c>
      <c r="C32" s="9">
        <v>489003.5</v>
      </c>
      <c r="D32" s="11">
        <v>0</v>
      </c>
      <c r="E32" s="10">
        <f>+'P2 Presupuesto Aprobo sin firma'!G31</f>
        <v>986130.08</v>
      </c>
      <c r="F32" s="10">
        <f>+'P2 Presupuesto Aprobo sin firma'!H31</f>
        <v>0</v>
      </c>
      <c r="G32" s="10">
        <f>+'P2 Presupuesto Aprobo sin firma'!I31</f>
        <v>0</v>
      </c>
      <c r="H32" s="9">
        <f t="shared" si="6"/>
        <v>1475133.58</v>
      </c>
    </row>
    <row r="33" spans="1:8" ht="15.75" x14ac:dyDescent="0.25">
      <c r="A33" s="8" t="s">
        <v>22</v>
      </c>
      <c r="B33" s="11">
        <v>0</v>
      </c>
      <c r="C33" s="9">
        <v>5664</v>
      </c>
      <c r="D33" s="11">
        <v>0</v>
      </c>
      <c r="E33" s="10">
        <f>+'P2 Presupuesto Aprobo sin firma'!G32</f>
        <v>161660</v>
      </c>
      <c r="F33" s="10">
        <f>+'P2 Presupuesto Aprobo sin firma'!H32</f>
        <v>158592</v>
      </c>
      <c r="G33" s="10">
        <f>+'P2 Presupuesto Aprobo sin firma'!I32</f>
        <v>0</v>
      </c>
      <c r="H33" s="9">
        <f t="shared" si="6"/>
        <v>325916</v>
      </c>
    </row>
    <row r="34" spans="1:8" ht="15.75" x14ac:dyDescent="0.25">
      <c r="A34" s="8" t="s">
        <v>23</v>
      </c>
      <c r="B34" s="11">
        <v>0</v>
      </c>
      <c r="C34" s="11">
        <v>0</v>
      </c>
      <c r="D34" s="11">
        <v>0</v>
      </c>
      <c r="E34" s="10">
        <f>+'P2 Presupuesto Aprobo sin firma'!G33</f>
        <v>0</v>
      </c>
      <c r="F34" s="10">
        <f>+'P2 Presupuesto Aprobo sin firma'!H33</f>
        <v>1516772</v>
      </c>
      <c r="G34" s="10">
        <f>+'P2 Presupuesto Aprobo sin firma'!I33</f>
        <v>1015213</v>
      </c>
      <c r="H34" s="9">
        <f t="shared" si="6"/>
        <v>2531985</v>
      </c>
    </row>
    <row r="35" spans="1:8" ht="15.75" x14ac:dyDescent="0.25">
      <c r="A35" s="8" t="s">
        <v>24</v>
      </c>
      <c r="B35" s="9">
        <v>1293960.93</v>
      </c>
      <c r="C35" s="9">
        <v>1171821.77</v>
      </c>
      <c r="D35" s="9">
        <v>2673025.7999999998</v>
      </c>
      <c r="E35" s="10">
        <f>+'P2 Presupuesto Aprobo sin firma'!G34</f>
        <v>1182120.21</v>
      </c>
      <c r="F35" s="10">
        <f>+'P2 Presupuesto Aprobo sin firma'!H34</f>
        <v>1361752.52</v>
      </c>
      <c r="G35" s="10">
        <f>+'P2 Presupuesto Aprobo sin firma'!I34</f>
        <v>5498050.3499999996</v>
      </c>
      <c r="H35" s="9">
        <f t="shared" si="6"/>
        <v>13180731.58</v>
      </c>
    </row>
    <row r="36" spans="1:8" ht="15.75" x14ac:dyDescent="0.25">
      <c r="A36" s="8" t="s">
        <v>25</v>
      </c>
      <c r="B36" s="11">
        <v>0</v>
      </c>
      <c r="C36" s="11">
        <v>0</v>
      </c>
      <c r="D36" s="11">
        <v>0</v>
      </c>
      <c r="E36" s="10">
        <f>+'P2 Presupuesto Aprobo sin firma'!G35</f>
        <v>0</v>
      </c>
      <c r="F36" s="10">
        <f>+'P2 Presupuesto Aprobo sin firma'!H35</f>
        <v>0</v>
      </c>
      <c r="G36" s="10">
        <f>+'P2 Presupuesto Aprobo sin firma'!I35</f>
        <v>0</v>
      </c>
      <c r="H36" s="9">
        <f t="shared" si="6"/>
        <v>0</v>
      </c>
    </row>
    <row r="37" spans="1:8" ht="15.75" x14ac:dyDescent="0.25">
      <c r="A37" s="8" t="s">
        <v>26</v>
      </c>
      <c r="B37" s="11">
        <v>0</v>
      </c>
      <c r="C37" s="9">
        <v>2019404.8</v>
      </c>
      <c r="D37" s="9">
        <v>1873931.6</v>
      </c>
      <c r="E37" s="10">
        <f>+'P2 Presupuesto Aprobo sin firma'!G36</f>
        <v>2985394.98</v>
      </c>
      <c r="F37" s="10">
        <f>+'P2 Presupuesto Aprobo sin firma'!H36</f>
        <v>687114</v>
      </c>
      <c r="G37" s="10">
        <f>+'P2 Presupuesto Aprobo sin firma'!I36</f>
        <v>0</v>
      </c>
      <c r="H37" s="9">
        <f t="shared" si="6"/>
        <v>7565845.3800000008</v>
      </c>
    </row>
    <row r="38" spans="1:8" ht="15.75" x14ac:dyDescent="0.25">
      <c r="A38" s="6" t="s">
        <v>27</v>
      </c>
      <c r="B38" s="12">
        <v>0</v>
      </c>
      <c r="C38" s="12">
        <v>0</v>
      </c>
      <c r="D38" s="12">
        <v>0</v>
      </c>
      <c r="E38" s="12">
        <f>+'P2 Presupuesto Aprobo sin firma'!G37</f>
        <v>0</v>
      </c>
      <c r="F38" s="12">
        <f>+'P2 Presupuesto Aprobo sin firma'!H37</f>
        <v>0</v>
      </c>
      <c r="G38" s="51">
        <f>+'P2 Presupuesto Aprobo sin firma'!I37</f>
        <v>0</v>
      </c>
      <c r="H38" s="12">
        <f t="shared" ref="H38:H75" si="7">+B38+C38+D38+E38+F38</f>
        <v>0</v>
      </c>
    </row>
    <row r="39" spans="1:8" ht="15.75" x14ac:dyDescent="0.25">
      <c r="A39" s="8" t="s">
        <v>28</v>
      </c>
      <c r="B39" s="11">
        <v>0</v>
      </c>
      <c r="C39" s="11">
        <v>0</v>
      </c>
      <c r="D39" s="11">
        <v>0</v>
      </c>
      <c r="E39" s="10">
        <f>+'P2 Presupuesto Aprobo sin firma'!G38</f>
        <v>0</v>
      </c>
      <c r="F39" s="10">
        <f>+'P2 Presupuesto Aprobo sin firma'!H38</f>
        <v>0</v>
      </c>
      <c r="G39" s="10">
        <f>+'P2 Presupuesto Aprobo sin firma'!I38</f>
        <v>0</v>
      </c>
      <c r="H39" s="11">
        <f t="shared" si="7"/>
        <v>0</v>
      </c>
    </row>
    <row r="40" spans="1:8" ht="15.75" x14ac:dyDescent="0.25">
      <c r="A40" s="8" t="s">
        <v>29</v>
      </c>
      <c r="B40" s="11">
        <v>0</v>
      </c>
      <c r="C40" s="11">
        <v>0</v>
      </c>
      <c r="D40" s="11">
        <v>0</v>
      </c>
      <c r="E40" s="10">
        <f>+'P2 Presupuesto Aprobo sin firma'!G39</f>
        <v>0</v>
      </c>
      <c r="F40" s="10">
        <f>+'P2 Presupuesto Aprobo sin firma'!H39</f>
        <v>0</v>
      </c>
      <c r="G40" s="10">
        <f>+'P2 Presupuesto Aprobo sin firma'!I39</f>
        <v>0</v>
      </c>
      <c r="H40" s="11">
        <f t="shared" si="7"/>
        <v>0</v>
      </c>
    </row>
    <row r="41" spans="1:8" ht="15.75" x14ac:dyDescent="0.25">
      <c r="A41" s="8" t="s">
        <v>30</v>
      </c>
      <c r="B41" s="11">
        <v>0</v>
      </c>
      <c r="C41" s="11">
        <v>0</v>
      </c>
      <c r="D41" s="11">
        <v>0</v>
      </c>
      <c r="E41" s="10">
        <f>+'P2 Presupuesto Aprobo sin firma'!G40</f>
        <v>0</v>
      </c>
      <c r="F41" s="10">
        <f>+'P2 Presupuesto Aprobo sin firma'!H40</f>
        <v>0</v>
      </c>
      <c r="G41" s="10">
        <f>+'P2 Presupuesto Aprobo sin firma'!I40</f>
        <v>0</v>
      </c>
      <c r="H41" s="11">
        <f t="shared" si="7"/>
        <v>0</v>
      </c>
    </row>
    <row r="42" spans="1:8" ht="15.75" x14ac:dyDescent="0.25">
      <c r="A42" s="8" t="s">
        <v>31</v>
      </c>
      <c r="B42" s="11">
        <v>0</v>
      </c>
      <c r="C42" s="11">
        <v>0</v>
      </c>
      <c r="D42" s="11">
        <v>0</v>
      </c>
      <c r="E42" s="10">
        <f>+'P2 Presupuesto Aprobo sin firma'!G41</f>
        <v>0</v>
      </c>
      <c r="F42" s="10">
        <f>+'P2 Presupuesto Aprobo sin firma'!H41</f>
        <v>0</v>
      </c>
      <c r="G42" s="10">
        <f>+'P2 Presupuesto Aprobo sin firma'!I41</f>
        <v>0</v>
      </c>
      <c r="H42" s="11">
        <f t="shared" si="7"/>
        <v>0</v>
      </c>
    </row>
    <row r="43" spans="1:8" ht="15.75" x14ac:dyDescent="0.25">
      <c r="A43" s="8" t="s">
        <v>32</v>
      </c>
      <c r="B43" s="11">
        <v>0</v>
      </c>
      <c r="C43" s="11">
        <v>0</v>
      </c>
      <c r="D43" s="11">
        <v>0</v>
      </c>
      <c r="E43" s="10">
        <f>+'P2 Presupuesto Aprobo sin firma'!G42</f>
        <v>0</v>
      </c>
      <c r="F43" s="10">
        <f>+'P2 Presupuesto Aprobo sin firma'!H42</f>
        <v>0</v>
      </c>
      <c r="G43" s="10">
        <f>+'P2 Presupuesto Aprobo sin firma'!I42</f>
        <v>0</v>
      </c>
      <c r="H43" s="11">
        <f t="shared" si="7"/>
        <v>0</v>
      </c>
    </row>
    <row r="44" spans="1:8" ht="15.75" x14ac:dyDescent="0.25">
      <c r="A44" s="8" t="s">
        <v>33</v>
      </c>
      <c r="B44" s="11">
        <v>0</v>
      </c>
      <c r="C44" s="11">
        <v>0</v>
      </c>
      <c r="D44" s="11">
        <v>0</v>
      </c>
      <c r="E44" s="10">
        <f>+'P2 Presupuesto Aprobo sin firma'!G43</f>
        <v>0</v>
      </c>
      <c r="F44" s="10">
        <f>+'P2 Presupuesto Aprobo sin firma'!H43</f>
        <v>0</v>
      </c>
      <c r="G44" s="10">
        <f>+'P2 Presupuesto Aprobo sin firma'!I43</f>
        <v>0</v>
      </c>
      <c r="H44" s="11">
        <f t="shared" si="7"/>
        <v>0</v>
      </c>
    </row>
    <row r="45" spans="1:8" ht="15.75" x14ac:dyDescent="0.25">
      <c r="A45" s="8" t="s">
        <v>34</v>
      </c>
      <c r="B45" s="11">
        <v>0</v>
      </c>
      <c r="C45" s="11">
        <v>0</v>
      </c>
      <c r="D45" s="11">
        <v>0</v>
      </c>
      <c r="E45" s="10">
        <f>+'P2 Presupuesto Aprobo sin firma'!G44</f>
        <v>0</v>
      </c>
      <c r="F45" s="10">
        <f>+'P2 Presupuesto Aprobo sin firma'!H44</f>
        <v>0</v>
      </c>
      <c r="G45" s="10">
        <f>+'P2 Presupuesto Aprobo sin firma'!I44</f>
        <v>0</v>
      </c>
      <c r="H45" s="11">
        <f t="shared" si="7"/>
        <v>0</v>
      </c>
    </row>
    <row r="46" spans="1:8" ht="15.75" x14ac:dyDescent="0.25">
      <c r="A46" s="8" t="s">
        <v>35</v>
      </c>
      <c r="B46" s="11">
        <v>0</v>
      </c>
      <c r="C46" s="11">
        <v>0</v>
      </c>
      <c r="D46" s="11">
        <v>0</v>
      </c>
      <c r="E46" s="10">
        <f>+'P2 Presupuesto Aprobo sin firma'!G45</f>
        <v>0</v>
      </c>
      <c r="F46" s="10">
        <f>+'P2 Presupuesto Aprobo sin firma'!H45</f>
        <v>0</v>
      </c>
      <c r="G46" s="10">
        <f>+'P2 Presupuesto Aprobo sin firma'!I45</f>
        <v>0</v>
      </c>
      <c r="H46" s="11">
        <f t="shared" si="7"/>
        <v>0</v>
      </c>
    </row>
    <row r="47" spans="1:8" s="1" customFormat="1" ht="15.75" x14ac:dyDescent="0.25">
      <c r="A47" s="6" t="s">
        <v>36</v>
      </c>
      <c r="B47" s="12">
        <v>0</v>
      </c>
      <c r="C47" s="12">
        <v>0</v>
      </c>
      <c r="D47" s="12">
        <v>0</v>
      </c>
      <c r="E47" s="10">
        <f>+'P2 Presupuesto Aprobo sin firma'!G46</f>
        <v>0</v>
      </c>
      <c r="F47" s="10">
        <f>+'P2 Presupuesto Aprobo sin firma'!H46</f>
        <v>0</v>
      </c>
      <c r="G47" s="10">
        <f>+'P2 Presupuesto Aprobo sin firma'!I46</f>
        <v>0</v>
      </c>
      <c r="H47" s="12">
        <f t="shared" si="7"/>
        <v>0</v>
      </c>
    </row>
    <row r="48" spans="1:8" ht="15.75" x14ac:dyDescent="0.25">
      <c r="A48" s="8" t="s">
        <v>37</v>
      </c>
      <c r="B48" s="11">
        <v>0</v>
      </c>
      <c r="C48" s="11">
        <v>0</v>
      </c>
      <c r="D48" s="11">
        <v>0</v>
      </c>
      <c r="E48" s="10">
        <f>+'P2 Presupuesto Aprobo sin firma'!G47</f>
        <v>0</v>
      </c>
      <c r="F48" s="10">
        <f>+'P2 Presupuesto Aprobo sin firma'!H47</f>
        <v>0</v>
      </c>
      <c r="G48" s="10">
        <f>+'P2 Presupuesto Aprobo sin firma'!I47</f>
        <v>0</v>
      </c>
      <c r="H48" s="11">
        <f t="shared" si="7"/>
        <v>0</v>
      </c>
    </row>
    <row r="49" spans="1:8" ht="15.75" x14ac:dyDescent="0.25">
      <c r="A49" s="8" t="s">
        <v>38</v>
      </c>
      <c r="B49" s="11">
        <v>0</v>
      </c>
      <c r="C49" s="11">
        <v>0</v>
      </c>
      <c r="D49" s="11">
        <v>0</v>
      </c>
      <c r="E49" s="10">
        <f>+'P2 Presupuesto Aprobo sin firma'!G48</f>
        <v>0</v>
      </c>
      <c r="F49" s="10">
        <f>+'P2 Presupuesto Aprobo sin firma'!H48</f>
        <v>0</v>
      </c>
      <c r="G49" s="10">
        <f>+'P2 Presupuesto Aprobo sin firma'!I48</f>
        <v>0</v>
      </c>
      <c r="H49" s="11">
        <f t="shared" si="7"/>
        <v>0</v>
      </c>
    </row>
    <row r="50" spans="1:8" ht="15.75" x14ac:dyDescent="0.25">
      <c r="A50" s="8" t="s">
        <v>39</v>
      </c>
      <c r="B50" s="11">
        <v>0</v>
      </c>
      <c r="C50" s="11">
        <v>0</v>
      </c>
      <c r="D50" s="11">
        <v>0</v>
      </c>
      <c r="E50" s="10">
        <f>+'P2 Presupuesto Aprobo sin firma'!G49</f>
        <v>0</v>
      </c>
      <c r="F50" s="10">
        <f>+'P2 Presupuesto Aprobo sin firma'!H49</f>
        <v>0</v>
      </c>
      <c r="G50" s="10">
        <f>+'P2 Presupuesto Aprobo sin firma'!I49</f>
        <v>0</v>
      </c>
      <c r="H50" s="11">
        <f t="shared" si="7"/>
        <v>0</v>
      </c>
    </row>
    <row r="51" spans="1:8" ht="15.75" x14ac:dyDescent="0.25">
      <c r="A51" s="8" t="s">
        <v>40</v>
      </c>
      <c r="B51" s="11">
        <v>0</v>
      </c>
      <c r="C51" s="11">
        <v>0</v>
      </c>
      <c r="D51" s="11">
        <v>0</v>
      </c>
      <c r="E51" s="10">
        <f>+'P2 Presupuesto Aprobo sin firma'!G50</f>
        <v>0</v>
      </c>
      <c r="F51" s="10">
        <f>+'P2 Presupuesto Aprobo sin firma'!H50</f>
        <v>0</v>
      </c>
      <c r="G51" s="10">
        <f>+'P2 Presupuesto Aprobo sin firma'!I50</f>
        <v>0</v>
      </c>
      <c r="H51" s="11">
        <f t="shared" si="7"/>
        <v>0</v>
      </c>
    </row>
    <row r="52" spans="1:8" ht="15.75" x14ac:dyDescent="0.25">
      <c r="A52" s="8" t="s">
        <v>41</v>
      </c>
      <c r="B52" s="11">
        <v>0</v>
      </c>
      <c r="C52" s="11">
        <v>0</v>
      </c>
      <c r="D52" s="11">
        <v>0</v>
      </c>
      <c r="E52" s="10">
        <f>+'P2 Presupuesto Aprobo sin firma'!G51</f>
        <v>0</v>
      </c>
      <c r="F52" s="10">
        <f>+'P2 Presupuesto Aprobo sin firma'!H51</f>
        <v>0</v>
      </c>
      <c r="G52" s="10">
        <f>+'P2 Presupuesto Aprobo sin firma'!I51</f>
        <v>0</v>
      </c>
      <c r="H52" s="11">
        <f t="shared" si="7"/>
        <v>0</v>
      </c>
    </row>
    <row r="53" spans="1:8" ht="15.75" x14ac:dyDescent="0.25">
      <c r="A53" s="8" t="s">
        <v>42</v>
      </c>
      <c r="B53" s="11">
        <v>0</v>
      </c>
      <c r="C53" s="11">
        <v>0</v>
      </c>
      <c r="D53" s="11">
        <v>0</v>
      </c>
      <c r="E53" s="10">
        <f>+'P2 Presupuesto Aprobo sin firma'!G52</f>
        <v>0</v>
      </c>
      <c r="F53" s="10">
        <f>+'P2 Presupuesto Aprobo sin firma'!H52</f>
        <v>0</v>
      </c>
      <c r="G53" s="10">
        <f>+'P2 Presupuesto Aprobo sin firma'!I52</f>
        <v>0</v>
      </c>
      <c r="H53" s="11">
        <f t="shared" si="7"/>
        <v>0</v>
      </c>
    </row>
    <row r="54" spans="1:8" s="1" customFormat="1" ht="15.75" x14ac:dyDescent="0.25">
      <c r="A54" s="6" t="s">
        <v>43</v>
      </c>
      <c r="B54" s="12">
        <v>0</v>
      </c>
      <c r="C54" s="12">
        <v>0</v>
      </c>
      <c r="D54" s="12">
        <v>0</v>
      </c>
      <c r="E54" s="7">
        <f>+'P2 Presupuesto Aprobo sin firma'!G53</f>
        <v>163664.82</v>
      </c>
      <c r="F54" s="12">
        <f>+'P2 Presupuesto Aprobo sin firma'!H53</f>
        <v>0</v>
      </c>
      <c r="G54" s="51">
        <f>+'P2 Presupuesto Aprobo sin firma'!I53</f>
        <v>0</v>
      </c>
      <c r="H54" s="7">
        <f t="shared" si="7"/>
        <v>163664.82</v>
      </c>
    </row>
    <row r="55" spans="1:8" ht="15.75" x14ac:dyDescent="0.25">
      <c r="A55" s="8" t="s">
        <v>44</v>
      </c>
      <c r="B55" s="11">
        <v>0</v>
      </c>
      <c r="C55" s="11">
        <v>0</v>
      </c>
      <c r="D55" s="11">
        <v>0</v>
      </c>
      <c r="E55" s="10">
        <f>+'P2 Presupuesto Aprobo sin firma'!G54</f>
        <v>163664.82</v>
      </c>
      <c r="F55" s="10">
        <f>+'P2 Presupuesto Aprobo sin firma'!H54</f>
        <v>0</v>
      </c>
      <c r="G55" s="10">
        <f>+'P2 Presupuesto Aprobo sin firma'!I54</f>
        <v>0</v>
      </c>
      <c r="H55" s="9">
        <f t="shared" si="7"/>
        <v>163664.82</v>
      </c>
    </row>
    <row r="56" spans="1:8" ht="15.75" x14ac:dyDescent="0.25">
      <c r="A56" s="8" t="s">
        <v>45</v>
      </c>
      <c r="B56" s="11">
        <v>0</v>
      </c>
      <c r="C56" s="11">
        <v>0</v>
      </c>
      <c r="D56" s="11">
        <v>0</v>
      </c>
      <c r="E56" s="10">
        <f>+'P2 Presupuesto Aprobo sin firma'!G55</f>
        <v>0</v>
      </c>
      <c r="F56" s="10">
        <f>+'P2 Presupuesto Aprobo sin firma'!H55</f>
        <v>0</v>
      </c>
      <c r="G56" s="10">
        <f>+'P2 Presupuesto Aprobo sin firma'!I55</f>
        <v>0</v>
      </c>
      <c r="H56" s="11">
        <f t="shared" si="7"/>
        <v>0</v>
      </c>
    </row>
    <row r="57" spans="1:8" ht="15.75" x14ac:dyDescent="0.25">
      <c r="A57" s="8" t="s">
        <v>46</v>
      </c>
      <c r="B57" s="11">
        <v>0</v>
      </c>
      <c r="C57" s="11">
        <v>0</v>
      </c>
      <c r="D57" s="11">
        <v>0</v>
      </c>
      <c r="E57" s="10">
        <f>+'P2 Presupuesto Aprobo sin firma'!G56</f>
        <v>0</v>
      </c>
      <c r="F57" s="10">
        <f>+'P2 Presupuesto Aprobo sin firma'!H56</f>
        <v>0</v>
      </c>
      <c r="G57" s="10">
        <f>+'P2 Presupuesto Aprobo sin firma'!I56</f>
        <v>0</v>
      </c>
      <c r="H57" s="11">
        <f t="shared" si="7"/>
        <v>0</v>
      </c>
    </row>
    <row r="58" spans="1:8" ht="15.75" x14ac:dyDescent="0.25">
      <c r="A58" s="8" t="s">
        <v>47</v>
      </c>
      <c r="B58" s="11">
        <v>0</v>
      </c>
      <c r="C58" s="11">
        <v>0</v>
      </c>
      <c r="D58" s="11">
        <v>0</v>
      </c>
      <c r="E58" s="10">
        <f>+'P2 Presupuesto Aprobo sin firma'!G57</f>
        <v>0</v>
      </c>
      <c r="F58" s="10">
        <f>+'P2 Presupuesto Aprobo sin firma'!H57</f>
        <v>0</v>
      </c>
      <c r="G58" s="10">
        <f>+'P2 Presupuesto Aprobo sin firma'!I57</f>
        <v>0</v>
      </c>
      <c r="H58" s="11">
        <f t="shared" si="7"/>
        <v>0</v>
      </c>
    </row>
    <row r="59" spans="1:8" ht="15.75" x14ac:dyDescent="0.25">
      <c r="A59" s="8" t="s">
        <v>48</v>
      </c>
      <c r="B59" s="11">
        <v>0</v>
      </c>
      <c r="C59" s="11">
        <v>0</v>
      </c>
      <c r="D59" s="11">
        <v>0</v>
      </c>
      <c r="E59" s="10">
        <f>+'P2 Presupuesto Aprobo sin firma'!G58</f>
        <v>0</v>
      </c>
      <c r="F59" s="10">
        <f>+'P2 Presupuesto Aprobo sin firma'!H58</f>
        <v>0</v>
      </c>
      <c r="G59" s="10">
        <f>+'P2 Presupuesto Aprobo sin firma'!I58</f>
        <v>0</v>
      </c>
      <c r="H59" s="11">
        <f t="shared" si="7"/>
        <v>0</v>
      </c>
    </row>
    <row r="60" spans="1:8" ht="15.75" x14ac:dyDescent="0.25">
      <c r="A60" s="8" t="s">
        <v>49</v>
      </c>
      <c r="B60" s="11">
        <v>0</v>
      </c>
      <c r="C60" s="11">
        <v>0</v>
      </c>
      <c r="D60" s="11">
        <v>0</v>
      </c>
      <c r="E60" s="10">
        <f>+'P2 Presupuesto Aprobo sin firma'!G59</f>
        <v>0</v>
      </c>
      <c r="F60" s="10">
        <f>+'P2 Presupuesto Aprobo sin firma'!H59</f>
        <v>0</v>
      </c>
      <c r="G60" s="10">
        <f>+'P2 Presupuesto Aprobo sin firma'!I59</f>
        <v>0</v>
      </c>
      <c r="H60" s="11">
        <f t="shared" si="7"/>
        <v>0</v>
      </c>
    </row>
    <row r="61" spans="1:8" ht="15.75" x14ac:dyDescent="0.25">
      <c r="A61" s="8" t="s">
        <v>50</v>
      </c>
      <c r="B61" s="11">
        <v>0</v>
      </c>
      <c r="C61" s="11">
        <v>0</v>
      </c>
      <c r="D61" s="11">
        <v>0</v>
      </c>
      <c r="E61" s="10">
        <f>+'P2 Presupuesto Aprobo sin firma'!G60</f>
        <v>0</v>
      </c>
      <c r="F61" s="10">
        <f>+'P2 Presupuesto Aprobo sin firma'!H60</f>
        <v>0</v>
      </c>
      <c r="G61" s="10">
        <f>+'P2 Presupuesto Aprobo sin firma'!I60</f>
        <v>0</v>
      </c>
      <c r="H61" s="11">
        <f t="shared" si="7"/>
        <v>0</v>
      </c>
    </row>
    <row r="62" spans="1:8" ht="15.75" x14ac:dyDescent="0.25">
      <c r="A62" s="8" t="s">
        <v>51</v>
      </c>
      <c r="B62" s="11">
        <v>0</v>
      </c>
      <c r="C62" s="11">
        <v>0</v>
      </c>
      <c r="D62" s="11">
        <v>0</v>
      </c>
      <c r="E62" s="10">
        <f>+'P2 Presupuesto Aprobo sin firma'!G61</f>
        <v>0</v>
      </c>
      <c r="F62" s="10">
        <f>+'P2 Presupuesto Aprobo sin firma'!H61</f>
        <v>0</v>
      </c>
      <c r="G62" s="10">
        <f>+'P2 Presupuesto Aprobo sin firma'!I61</f>
        <v>0</v>
      </c>
      <c r="H62" s="11">
        <f t="shared" si="7"/>
        <v>0</v>
      </c>
    </row>
    <row r="63" spans="1:8" ht="15.75" x14ac:dyDescent="0.25">
      <c r="A63" s="8" t="s">
        <v>52</v>
      </c>
      <c r="B63" s="11">
        <v>0</v>
      </c>
      <c r="C63" s="11">
        <v>0</v>
      </c>
      <c r="D63" s="11">
        <v>0</v>
      </c>
      <c r="E63" s="10">
        <f>+'P2 Presupuesto Aprobo sin firma'!G62</f>
        <v>0</v>
      </c>
      <c r="F63" s="10">
        <f>+'P2 Presupuesto Aprobo sin firma'!H62</f>
        <v>0</v>
      </c>
      <c r="G63" s="10">
        <f>+'P2 Presupuesto Aprobo sin firma'!I62</f>
        <v>0</v>
      </c>
      <c r="H63" s="11">
        <f t="shared" si="7"/>
        <v>0</v>
      </c>
    </row>
    <row r="64" spans="1:8" s="1" customFormat="1" ht="15.75" x14ac:dyDescent="0.25">
      <c r="A64" s="6" t="s">
        <v>53</v>
      </c>
      <c r="B64" s="12">
        <v>0</v>
      </c>
      <c r="C64" s="12">
        <v>0</v>
      </c>
      <c r="D64" s="12">
        <v>0</v>
      </c>
      <c r="E64" s="51">
        <f>+'P2 Presupuesto Aprobo sin firma'!G63</f>
        <v>0</v>
      </c>
      <c r="F64" s="51">
        <f>+'P2 Presupuesto Aprobo sin firma'!H63</f>
        <v>0</v>
      </c>
      <c r="G64" s="51">
        <f>+'P2 Presupuesto Aprobo sin firma'!I63</f>
        <v>0</v>
      </c>
      <c r="H64" s="12">
        <f t="shared" si="7"/>
        <v>0</v>
      </c>
    </row>
    <row r="65" spans="1:8" ht="15.75" x14ac:dyDescent="0.25">
      <c r="A65" s="8" t="s">
        <v>54</v>
      </c>
      <c r="B65" s="11">
        <v>0</v>
      </c>
      <c r="C65" s="11">
        <v>0</v>
      </c>
      <c r="D65" s="11">
        <v>0</v>
      </c>
      <c r="E65" s="10">
        <f>+'P2 Presupuesto Aprobo sin firma'!G64</f>
        <v>0</v>
      </c>
      <c r="F65" s="10">
        <f>+'P2 Presupuesto Aprobo sin firma'!H64</f>
        <v>0</v>
      </c>
      <c r="G65" s="10">
        <f>+'P2 Presupuesto Aprobo sin firma'!I64</f>
        <v>0</v>
      </c>
      <c r="H65" s="11">
        <f t="shared" si="7"/>
        <v>0</v>
      </c>
    </row>
    <row r="66" spans="1:8" ht="15.75" x14ac:dyDescent="0.25">
      <c r="A66" s="8" t="s">
        <v>55</v>
      </c>
      <c r="B66" s="11">
        <v>0</v>
      </c>
      <c r="C66" s="11">
        <v>0</v>
      </c>
      <c r="D66" s="11">
        <v>0</v>
      </c>
      <c r="E66" s="10">
        <f>+'P2 Presupuesto Aprobo sin firma'!G65</f>
        <v>0</v>
      </c>
      <c r="F66" s="10">
        <f>+'P2 Presupuesto Aprobo sin firma'!H65</f>
        <v>0</v>
      </c>
      <c r="G66" s="10">
        <f>+'P2 Presupuesto Aprobo sin firma'!I65</f>
        <v>0</v>
      </c>
      <c r="H66" s="11">
        <f t="shared" si="7"/>
        <v>0</v>
      </c>
    </row>
    <row r="67" spans="1:8" ht="15.75" x14ac:dyDescent="0.25">
      <c r="A67" s="8" t="s">
        <v>56</v>
      </c>
      <c r="B67" s="11">
        <v>0</v>
      </c>
      <c r="C67" s="11">
        <v>0</v>
      </c>
      <c r="D67" s="11">
        <v>0</v>
      </c>
      <c r="E67" s="10">
        <f>+'P2 Presupuesto Aprobo sin firma'!G66</f>
        <v>0</v>
      </c>
      <c r="F67" s="10">
        <f>+'P2 Presupuesto Aprobo sin firma'!H66</f>
        <v>0</v>
      </c>
      <c r="G67" s="10">
        <f>+'P2 Presupuesto Aprobo sin firma'!I66</f>
        <v>0</v>
      </c>
      <c r="H67" s="11">
        <f t="shared" si="7"/>
        <v>0</v>
      </c>
    </row>
    <row r="68" spans="1:8" ht="15.75" x14ac:dyDescent="0.25">
      <c r="A68" s="8" t="s">
        <v>57</v>
      </c>
      <c r="B68" s="11">
        <v>0</v>
      </c>
      <c r="C68" s="11">
        <v>0</v>
      </c>
      <c r="D68" s="11">
        <v>0</v>
      </c>
      <c r="E68" s="10">
        <f>+'P2 Presupuesto Aprobo sin firma'!G67</f>
        <v>0</v>
      </c>
      <c r="F68" s="10">
        <f>+'P2 Presupuesto Aprobo sin firma'!H67</f>
        <v>0</v>
      </c>
      <c r="G68" s="10">
        <f>+'P2 Presupuesto Aprobo sin firma'!I67</f>
        <v>0</v>
      </c>
      <c r="H68" s="11">
        <f t="shared" si="7"/>
        <v>0</v>
      </c>
    </row>
    <row r="69" spans="1:8" s="1" customFormat="1" ht="15.75" x14ac:dyDescent="0.25">
      <c r="A69" s="6" t="s">
        <v>58</v>
      </c>
      <c r="B69" s="12">
        <v>0</v>
      </c>
      <c r="C69" s="12">
        <v>0</v>
      </c>
      <c r="D69" s="12">
        <v>0</v>
      </c>
      <c r="E69" s="51">
        <f>+'P2 Presupuesto Aprobo sin firma'!G68</f>
        <v>0</v>
      </c>
      <c r="F69" s="51">
        <f>+'P2 Presupuesto Aprobo sin firma'!H68</f>
        <v>0</v>
      </c>
      <c r="G69" s="51">
        <f>+'P2 Presupuesto Aprobo sin firma'!I68</f>
        <v>0</v>
      </c>
      <c r="H69" s="12">
        <f t="shared" si="7"/>
        <v>0</v>
      </c>
    </row>
    <row r="70" spans="1:8" ht="15.75" x14ac:dyDescent="0.25">
      <c r="A70" s="8" t="s">
        <v>59</v>
      </c>
      <c r="B70" s="11">
        <v>0</v>
      </c>
      <c r="C70" s="11">
        <v>0</v>
      </c>
      <c r="D70" s="11">
        <v>0</v>
      </c>
      <c r="E70" s="10">
        <f>+'P2 Presupuesto Aprobo sin firma'!G69</f>
        <v>0</v>
      </c>
      <c r="F70" s="10">
        <f>+'P2 Presupuesto Aprobo sin firma'!H69</f>
        <v>0</v>
      </c>
      <c r="G70" s="10">
        <f>+'P2 Presupuesto Aprobo sin firma'!I69</f>
        <v>0</v>
      </c>
      <c r="H70" s="11">
        <f t="shared" si="7"/>
        <v>0</v>
      </c>
    </row>
    <row r="71" spans="1:8" ht="15.75" x14ac:dyDescent="0.25">
      <c r="A71" s="8" t="s">
        <v>60</v>
      </c>
      <c r="B71" s="11">
        <v>0</v>
      </c>
      <c r="C71" s="11">
        <v>0</v>
      </c>
      <c r="D71" s="11">
        <v>0</v>
      </c>
      <c r="E71" s="10">
        <f>+'P2 Presupuesto Aprobo sin firma'!G70</f>
        <v>0</v>
      </c>
      <c r="F71" s="10">
        <f>+'P2 Presupuesto Aprobo sin firma'!H70</f>
        <v>0</v>
      </c>
      <c r="G71" s="10">
        <f>+'P2 Presupuesto Aprobo sin firma'!I70</f>
        <v>0</v>
      </c>
      <c r="H71" s="11">
        <f t="shared" si="7"/>
        <v>0</v>
      </c>
    </row>
    <row r="72" spans="1:8" s="1" customFormat="1" ht="15.75" x14ac:dyDescent="0.25">
      <c r="A72" s="6" t="s">
        <v>61</v>
      </c>
      <c r="B72" s="12">
        <v>0</v>
      </c>
      <c r="C72" s="12">
        <v>0</v>
      </c>
      <c r="D72" s="12">
        <v>0</v>
      </c>
      <c r="E72" s="51">
        <f>+'P2 Presupuesto Aprobo sin firma'!G71</f>
        <v>0</v>
      </c>
      <c r="F72" s="51">
        <f>+'P2 Presupuesto Aprobo sin firma'!H71</f>
        <v>0</v>
      </c>
      <c r="G72" s="51">
        <f>+'P2 Presupuesto Aprobo sin firma'!I71</f>
        <v>0</v>
      </c>
      <c r="H72" s="12">
        <f t="shared" si="7"/>
        <v>0</v>
      </c>
    </row>
    <row r="73" spans="1:8" ht="15.75" x14ac:dyDescent="0.25">
      <c r="A73" s="8" t="s">
        <v>62</v>
      </c>
      <c r="B73" s="11">
        <v>0</v>
      </c>
      <c r="C73" s="11">
        <v>0</v>
      </c>
      <c r="D73" s="11">
        <v>0</v>
      </c>
      <c r="E73" s="10">
        <f>+'P2 Presupuesto Aprobo sin firma'!G72</f>
        <v>0</v>
      </c>
      <c r="F73" s="10">
        <f>+'P2 Presupuesto Aprobo sin firma'!H72</f>
        <v>0</v>
      </c>
      <c r="G73" s="10">
        <f>+'P2 Presupuesto Aprobo sin firma'!I72</f>
        <v>0</v>
      </c>
      <c r="H73" s="11">
        <f t="shared" si="7"/>
        <v>0</v>
      </c>
    </row>
    <row r="74" spans="1:8" ht="15.75" x14ac:dyDescent="0.25">
      <c r="A74" s="8" t="s">
        <v>63</v>
      </c>
      <c r="B74" s="11">
        <v>0</v>
      </c>
      <c r="C74" s="11">
        <v>0</v>
      </c>
      <c r="D74" s="11">
        <v>0</v>
      </c>
      <c r="E74" s="10">
        <f>+'P2 Presupuesto Aprobo sin firma'!G73</f>
        <v>0</v>
      </c>
      <c r="F74" s="10">
        <f>+'P2 Presupuesto Aprobo sin firma'!H73</f>
        <v>0</v>
      </c>
      <c r="G74" s="10">
        <f>+'P2 Presupuesto Aprobo sin firma'!I73</f>
        <v>0</v>
      </c>
      <c r="H74" s="11">
        <f t="shared" si="7"/>
        <v>0</v>
      </c>
    </row>
    <row r="75" spans="1:8" ht="15.75" x14ac:dyDescent="0.25">
      <c r="A75" s="8" t="s">
        <v>64</v>
      </c>
      <c r="B75" s="11">
        <v>0</v>
      </c>
      <c r="C75" s="11">
        <v>0</v>
      </c>
      <c r="D75" s="11">
        <v>0</v>
      </c>
      <c r="E75" s="10">
        <f>+'P2 Presupuesto Aprobo sin firma'!G74</f>
        <v>0</v>
      </c>
      <c r="F75" s="10">
        <f>+'P2 Presupuesto Aprobo sin firma'!H74</f>
        <v>0</v>
      </c>
      <c r="G75" s="10">
        <f>+'P2 Presupuesto Aprobo sin firma'!I74</f>
        <v>0</v>
      </c>
      <c r="H75" s="12">
        <f t="shared" si="7"/>
        <v>0</v>
      </c>
    </row>
    <row r="76" spans="1:8" ht="15.75" x14ac:dyDescent="0.25">
      <c r="A76" s="4" t="s">
        <v>67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ht="15.75" x14ac:dyDescent="0.25">
      <c r="A77" s="6" t="s">
        <v>68</v>
      </c>
      <c r="B77" s="11">
        <v>0</v>
      </c>
      <c r="C77" s="11">
        <v>0</v>
      </c>
      <c r="D77" s="11">
        <v>0</v>
      </c>
      <c r="E77" s="10">
        <f>+'P2 Presupuesto Aprobo sin firma'!G76</f>
        <v>0</v>
      </c>
      <c r="F77" s="10">
        <f>+'P2 Presupuesto Aprobo sin firma'!H76</f>
        <v>0</v>
      </c>
      <c r="G77" s="10">
        <f>+'P2 Presupuesto Aprobo sin firma'!I76</f>
        <v>0</v>
      </c>
      <c r="H77" s="11">
        <f t="shared" ref="H77:H82" si="8">+B77+C77+D77+E77+F77</f>
        <v>0</v>
      </c>
    </row>
    <row r="78" spans="1:8" ht="15.75" x14ac:dyDescent="0.25">
      <c r="A78" s="8" t="s">
        <v>69</v>
      </c>
      <c r="B78" s="11">
        <v>0</v>
      </c>
      <c r="C78" s="11">
        <v>0</v>
      </c>
      <c r="D78" s="11">
        <v>0</v>
      </c>
      <c r="E78" s="10">
        <f>+'P2 Presupuesto Aprobo sin firma'!G77</f>
        <v>0</v>
      </c>
      <c r="F78" s="10">
        <f>+'P2 Presupuesto Aprobo sin firma'!H77</f>
        <v>0</v>
      </c>
      <c r="G78" s="10">
        <f>+'P2 Presupuesto Aprobo sin firma'!I77</f>
        <v>0</v>
      </c>
      <c r="H78" s="11">
        <f t="shared" si="8"/>
        <v>0</v>
      </c>
    </row>
    <row r="79" spans="1:8" ht="15.75" x14ac:dyDescent="0.25">
      <c r="A79" s="8" t="s">
        <v>70</v>
      </c>
      <c r="B79" s="11">
        <v>0</v>
      </c>
      <c r="C79" s="11">
        <v>0</v>
      </c>
      <c r="D79" s="11">
        <v>0</v>
      </c>
      <c r="E79" s="10">
        <f>+'P2 Presupuesto Aprobo sin firma'!G78</f>
        <v>0</v>
      </c>
      <c r="F79" s="10">
        <f>+'P2 Presupuesto Aprobo sin firma'!H78</f>
        <v>0</v>
      </c>
      <c r="G79" s="10">
        <f>+'P2 Presupuesto Aprobo sin firma'!I78</f>
        <v>0</v>
      </c>
      <c r="H79" s="11">
        <f t="shared" si="8"/>
        <v>0</v>
      </c>
    </row>
    <row r="80" spans="1:8" s="1" customFormat="1" ht="15.75" x14ac:dyDescent="0.25">
      <c r="A80" s="6" t="s">
        <v>71</v>
      </c>
      <c r="B80" s="12">
        <v>0</v>
      </c>
      <c r="C80" s="12">
        <v>0</v>
      </c>
      <c r="D80" s="12">
        <v>0</v>
      </c>
      <c r="E80" s="10">
        <f>+'P2 Presupuesto Aprobo sin firma'!G79</f>
        <v>0</v>
      </c>
      <c r="F80" s="10">
        <f>+'P2 Presupuesto Aprobo sin firma'!H79</f>
        <v>0</v>
      </c>
      <c r="G80" s="10">
        <f>+'P2 Presupuesto Aprobo sin firma'!I79</f>
        <v>0</v>
      </c>
      <c r="H80" s="11">
        <f t="shared" si="8"/>
        <v>0</v>
      </c>
    </row>
    <row r="81" spans="1:8" ht="15.75" x14ac:dyDescent="0.25">
      <c r="A81" s="8" t="s">
        <v>72</v>
      </c>
      <c r="B81" s="11">
        <v>0</v>
      </c>
      <c r="C81" s="11">
        <v>0</v>
      </c>
      <c r="D81" s="11">
        <v>0</v>
      </c>
      <c r="E81" s="10">
        <f>+'P2 Presupuesto Aprobo sin firma'!G80</f>
        <v>0</v>
      </c>
      <c r="F81" s="10">
        <f>+'P2 Presupuesto Aprobo sin firma'!H80</f>
        <v>0</v>
      </c>
      <c r="G81" s="10">
        <f>+'P2 Presupuesto Aprobo sin firma'!I80</f>
        <v>0</v>
      </c>
      <c r="H81" s="11">
        <f t="shared" si="8"/>
        <v>0</v>
      </c>
    </row>
    <row r="82" spans="1:8" ht="15.75" x14ac:dyDescent="0.25">
      <c r="A82" s="8" t="s">
        <v>73</v>
      </c>
      <c r="B82" s="11">
        <v>0</v>
      </c>
      <c r="C82" s="11">
        <v>0</v>
      </c>
      <c r="D82" s="11">
        <v>0</v>
      </c>
      <c r="E82" s="10">
        <f>+'P2 Presupuesto Aprobo sin firma'!G81</f>
        <v>0</v>
      </c>
      <c r="F82" s="10">
        <f>+'P2 Presupuesto Aprobo sin firma'!H81</f>
        <v>0</v>
      </c>
      <c r="G82" s="10">
        <f>+'P2 Presupuesto Aprobo sin firma'!I81</f>
        <v>0</v>
      </c>
      <c r="H82" s="11">
        <f t="shared" si="8"/>
        <v>0</v>
      </c>
    </row>
    <row r="83" spans="1:8" s="1" customFormat="1" ht="15.75" x14ac:dyDescent="0.25">
      <c r="A83" s="6" t="s">
        <v>74</v>
      </c>
      <c r="B83" s="12">
        <v>0</v>
      </c>
      <c r="C83" s="12">
        <v>0</v>
      </c>
      <c r="D83" s="12">
        <v>0</v>
      </c>
      <c r="E83" s="12">
        <f>+'P2 Presupuesto Aprobo sin firma'!G82</f>
        <v>0</v>
      </c>
      <c r="F83" s="12">
        <f>+'P2 Presupuesto Aprobo sin firma'!H82</f>
        <v>0</v>
      </c>
      <c r="G83" s="10">
        <f>+'P2 Presupuesto Aprobo sin firma'!I82</f>
        <v>0</v>
      </c>
      <c r="H83" s="12">
        <f>+'P2 Presupuesto Aprobo sin firma'!I82</f>
        <v>0</v>
      </c>
    </row>
    <row r="84" spans="1:8" ht="15.75" x14ac:dyDescent="0.25">
      <c r="A84" s="8" t="s">
        <v>75</v>
      </c>
      <c r="B84" s="11">
        <v>0</v>
      </c>
      <c r="C84" s="11">
        <v>0</v>
      </c>
      <c r="D84" s="11">
        <v>0</v>
      </c>
      <c r="E84" s="10">
        <f>+'P2 Presupuesto Aprobo sin firma'!G83</f>
        <v>0</v>
      </c>
      <c r="F84" s="10">
        <f>+'P2 Presupuesto Aprobo sin firma'!H83</f>
        <v>0</v>
      </c>
      <c r="G84" s="10">
        <f>+'P2 Presupuesto Aprobo sin firma'!I83</f>
        <v>0</v>
      </c>
      <c r="H84" s="11">
        <f t="shared" ref="H84" si="9">+B84+C84+D84+E84+F84</f>
        <v>0</v>
      </c>
    </row>
    <row r="85" spans="1:8" s="17" customFormat="1" ht="15.75" x14ac:dyDescent="0.25">
      <c r="A85" s="15" t="s">
        <v>65</v>
      </c>
      <c r="B85" s="16">
        <f t="shared" ref="B85:G85" si="10">+B12+B18+B28+B38+B47+B54+B64+B69+B72+B76+B80+B83</f>
        <v>75167187.00999999</v>
      </c>
      <c r="C85" s="16">
        <f t="shared" si="10"/>
        <v>78896361.110000014</v>
      </c>
      <c r="D85" s="16">
        <f t="shared" si="10"/>
        <v>79198269.040000007</v>
      </c>
      <c r="E85" s="16">
        <f t="shared" si="10"/>
        <v>81647048.689999998</v>
      </c>
      <c r="F85" s="16">
        <f t="shared" si="10"/>
        <v>79103465.25</v>
      </c>
      <c r="G85" s="16">
        <f t="shared" si="10"/>
        <v>81988171.549999997</v>
      </c>
      <c r="H85" s="16">
        <f>+H12+H18+H28+H38+H47+H54+H64+H69+H72+H76+H80+H83</f>
        <v>476000502.65000004</v>
      </c>
    </row>
    <row r="86" spans="1:8" s="17" customFormat="1" ht="45" x14ac:dyDescent="0.25">
      <c r="A86" s="24" t="s">
        <v>121</v>
      </c>
      <c r="B86" s="30"/>
      <c r="C86" s="30"/>
      <c r="D86" s="30"/>
      <c r="E86" s="30"/>
      <c r="F86" s="30"/>
      <c r="G86" s="30"/>
      <c r="H86" s="30"/>
    </row>
    <row r="87" spans="1:8" s="17" customFormat="1" ht="15.75" x14ac:dyDescent="0.25">
      <c r="A87" s="42"/>
      <c r="B87" s="30"/>
      <c r="C87" s="30"/>
      <c r="D87" s="30"/>
      <c r="E87" s="30"/>
      <c r="F87" s="30"/>
      <c r="G87" s="30"/>
      <c r="H87" s="30"/>
    </row>
    <row r="93" spans="1:8" s="1" customFormat="1" x14ac:dyDescent="0.25">
      <c r="A93" s="72" t="s">
        <v>113</v>
      </c>
      <c r="B93" s="72"/>
      <c r="C93" s="72" t="s">
        <v>98</v>
      </c>
      <c r="D93" s="72"/>
      <c r="E93" s="72"/>
      <c r="F93" s="72"/>
      <c r="G93" s="72"/>
      <c r="H93" s="72"/>
    </row>
    <row r="94" spans="1:8" s="13" customFormat="1" ht="15.75" x14ac:dyDescent="0.25">
      <c r="A94" s="70" t="s">
        <v>114</v>
      </c>
      <c r="B94" s="70"/>
      <c r="C94" s="70" t="s">
        <v>116</v>
      </c>
      <c r="D94" s="70"/>
      <c r="E94" s="70"/>
      <c r="F94" s="70"/>
      <c r="G94" s="70"/>
      <c r="H94" s="70"/>
    </row>
    <row r="95" spans="1:8" s="18" customFormat="1" ht="17.25" x14ac:dyDescent="0.3">
      <c r="A95" s="58" t="s">
        <v>117</v>
      </c>
      <c r="B95" s="58"/>
      <c r="C95" s="58" t="s">
        <v>99</v>
      </c>
      <c r="D95" s="58"/>
      <c r="E95" s="58"/>
      <c r="F95" s="58"/>
      <c r="G95" s="58"/>
      <c r="H95" s="58"/>
    </row>
    <row r="96" spans="1:8" s="20" customFormat="1" ht="17.25" x14ac:dyDescent="0.3">
      <c r="A96" s="28"/>
      <c r="B96" s="28"/>
      <c r="C96" s="31"/>
      <c r="D96" s="34"/>
      <c r="E96" s="38"/>
      <c r="F96" s="44"/>
      <c r="G96" s="49"/>
      <c r="H96" s="19"/>
    </row>
    <row r="97" spans="1:7" s="20" customFormat="1" ht="17.25" x14ac:dyDescent="0.3">
      <c r="A97" s="28"/>
      <c r="B97" s="28"/>
      <c r="C97" s="31"/>
      <c r="D97" s="34"/>
      <c r="E97" s="38"/>
      <c r="F97" s="44"/>
      <c r="G97" s="49"/>
    </row>
    <row r="98" spans="1:7" s="13" customFormat="1" ht="15.75" x14ac:dyDescent="0.25"/>
  </sheetData>
  <mergeCells count="15">
    <mergeCell ref="A3:H3"/>
    <mergeCell ref="A4:H4"/>
    <mergeCell ref="A5:H5"/>
    <mergeCell ref="A6:H6"/>
    <mergeCell ref="A7:H7"/>
    <mergeCell ref="A94:B94"/>
    <mergeCell ref="C94:H94"/>
    <mergeCell ref="A95:B95"/>
    <mergeCell ref="C95:H95"/>
    <mergeCell ref="H9:H10"/>
    <mergeCell ref="A9:A10"/>
    <mergeCell ref="B9:B10"/>
    <mergeCell ref="C9:C10"/>
    <mergeCell ref="C93:H93"/>
    <mergeCell ref="A93:B93"/>
  </mergeCells>
  <pageMargins left="0.19685039370078741" right="0" top="0" bottom="0" header="0.31496062992125984" footer="0.31496062992125984"/>
  <pageSetup paperSize="41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98"/>
  <sheetViews>
    <sheetView showGridLines="0" topLeftCell="A76" zoomScale="80" zoomScaleNormal="80" workbookViewId="0">
      <selection activeCell="C94" sqref="C94:H94"/>
    </sheetView>
  </sheetViews>
  <sheetFormatPr baseColWidth="10" defaultColWidth="11.42578125" defaultRowHeight="15" x14ac:dyDescent="0.25"/>
  <cols>
    <col min="1" max="1" width="109.5703125" style="2" customWidth="1"/>
    <col min="2" max="2" width="25.28515625" style="2" customWidth="1"/>
    <col min="3" max="3" width="18.140625" style="2" customWidth="1"/>
    <col min="4" max="4" width="18.42578125" style="2" customWidth="1"/>
    <col min="5" max="5" width="17.42578125" style="2" customWidth="1"/>
    <col min="6" max="7" width="18.140625" style="2" customWidth="1"/>
    <col min="8" max="8" width="18" style="2" customWidth="1"/>
    <col min="9" max="16384" width="11.42578125" style="2"/>
  </cols>
  <sheetData>
    <row r="3" spans="1:8" ht="28.5" customHeight="1" x14ac:dyDescent="0.25">
      <c r="A3" s="59" t="s">
        <v>82</v>
      </c>
      <c r="B3" s="60"/>
      <c r="C3" s="60"/>
      <c r="D3" s="60"/>
      <c r="E3" s="60"/>
      <c r="F3" s="60"/>
      <c r="G3" s="60"/>
      <c r="H3" s="60"/>
    </row>
    <row r="4" spans="1:8" ht="21" customHeight="1" x14ac:dyDescent="0.25">
      <c r="A4" s="61" t="s">
        <v>96</v>
      </c>
      <c r="B4" s="62"/>
      <c r="C4" s="62"/>
      <c r="D4" s="62"/>
      <c r="E4" s="62"/>
      <c r="F4" s="62"/>
      <c r="G4" s="62"/>
      <c r="H4" s="62"/>
    </row>
    <row r="5" spans="1:8" ht="15.75" x14ac:dyDescent="0.25">
      <c r="A5" s="63" t="s">
        <v>94</v>
      </c>
      <c r="B5" s="64"/>
      <c r="C5" s="64"/>
      <c r="D5" s="64"/>
      <c r="E5" s="64"/>
      <c r="F5" s="64"/>
      <c r="G5" s="64"/>
      <c r="H5" s="64"/>
    </row>
    <row r="6" spans="1:8" ht="15.75" customHeight="1" x14ac:dyDescent="0.25">
      <c r="A6" s="65" t="s">
        <v>79</v>
      </c>
      <c r="B6" s="66"/>
      <c r="C6" s="66"/>
      <c r="D6" s="66"/>
      <c r="E6" s="66"/>
      <c r="F6" s="66"/>
      <c r="G6" s="66"/>
      <c r="H6" s="66"/>
    </row>
    <row r="7" spans="1:8" ht="15.75" customHeight="1" x14ac:dyDescent="0.25">
      <c r="A7" s="66" t="s">
        <v>76</v>
      </c>
      <c r="B7" s="66"/>
      <c r="C7" s="66"/>
      <c r="D7" s="66"/>
      <c r="E7" s="66"/>
      <c r="F7" s="66"/>
      <c r="G7" s="66"/>
      <c r="H7" s="66"/>
    </row>
    <row r="9" spans="1:8" ht="18" customHeight="1" x14ac:dyDescent="0.25">
      <c r="A9" s="53" t="s">
        <v>66</v>
      </c>
      <c r="B9" s="71" t="s">
        <v>95</v>
      </c>
      <c r="C9" s="71" t="s">
        <v>100</v>
      </c>
      <c r="D9" s="50" t="s">
        <v>102</v>
      </c>
      <c r="E9" s="50" t="s">
        <v>107</v>
      </c>
      <c r="F9" s="50" t="s">
        <v>109</v>
      </c>
      <c r="G9" s="50" t="s">
        <v>120</v>
      </c>
      <c r="H9" s="71" t="s">
        <v>97</v>
      </c>
    </row>
    <row r="10" spans="1:8" ht="1.1499999999999999" customHeight="1" x14ac:dyDescent="0.25">
      <c r="A10" s="53"/>
      <c r="B10" s="56"/>
      <c r="C10" s="56"/>
      <c r="D10" s="50" t="s">
        <v>107</v>
      </c>
      <c r="E10" s="48"/>
      <c r="F10" s="48"/>
      <c r="G10" s="48"/>
      <c r="H10" s="56"/>
    </row>
    <row r="11" spans="1:8" ht="15.75" x14ac:dyDescent="0.25">
      <c r="A11" s="4" t="s">
        <v>0</v>
      </c>
      <c r="B11" s="5">
        <f t="shared" ref="B11" si="0">+B12+B18+B28+B54</f>
        <v>75167187.00999999</v>
      </c>
      <c r="C11" s="5">
        <f>+C12+C18+C28</f>
        <v>78896361.110000014</v>
      </c>
      <c r="D11" s="5">
        <f>+D12+D18+D28</f>
        <v>79198269.040000007</v>
      </c>
      <c r="E11" s="5">
        <f>+E12+E18+E28+E54</f>
        <v>81647048.689999998</v>
      </c>
      <c r="F11" s="5">
        <f>+F12+F18+F28+F54</f>
        <v>79103465.25</v>
      </c>
      <c r="G11" s="5">
        <f>+G12+G18+G28+G54</f>
        <v>81988171.549999997</v>
      </c>
      <c r="H11" s="5">
        <f>+B11+C11+D11+E11+F11+G11</f>
        <v>476000502.65000004</v>
      </c>
    </row>
    <row r="12" spans="1:8" s="1" customFormat="1" ht="15.75" x14ac:dyDescent="0.25">
      <c r="A12" s="6" t="s">
        <v>1</v>
      </c>
      <c r="B12" s="7">
        <f t="shared" ref="B12:G12" si="1">+B13+B14+B15+B16+B17</f>
        <v>65513164.82</v>
      </c>
      <c r="C12" s="7">
        <f t="shared" si="1"/>
        <v>65921487.420000002</v>
      </c>
      <c r="D12" s="7">
        <f t="shared" si="1"/>
        <v>65699623.920000002</v>
      </c>
      <c r="E12" s="7">
        <f t="shared" si="1"/>
        <v>66041741.82</v>
      </c>
      <c r="F12" s="7">
        <f t="shared" si="1"/>
        <v>65880848.469999999</v>
      </c>
      <c r="G12" s="7">
        <f t="shared" si="1"/>
        <v>65693160.719999999</v>
      </c>
      <c r="H12" s="7">
        <f>+H13+H14+H15+H16+H17</f>
        <v>394750027.17000002</v>
      </c>
    </row>
    <row r="13" spans="1:8" ht="15.75" x14ac:dyDescent="0.25">
      <c r="A13" s="8" t="s">
        <v>2</v>
      </c>
      <c r="B13" s="10">
        <v>59537421</v>
      </c>
      <c r="C13" s="10">
        <v>59948821</v>
      </c>
      <c r="D13" s="10">
        <v>59761321</v>
      </c>
      <c r="E13" s="10">
        <f>+'P2 Presupuesto Aprobo sin firma'!G12</f>
        <v>60050521</v>
      </c>
      <c r="F13" s="10">
        <f>+'P2 Presupuesto Aprobo sin firma'!H12</f>
        <v>59910321</v>
      </c>
      <c r="G13" s="10">
        <f>+'P2 Presupuesto Aprobo sin firma'!I12</f>
        <v>59756921</v>
      </c>
      <c r="H13" s="10">
        <f>+B13+C13+D13+E13+F13+G13</f>
        <v>358965326</v>
      </c>
    </row>
    <row r="14" spans="1:8" ht="15.75" x14ac:dyDescent="0.25">
      <c r="A14" s="8" t="s">
        <v>3</v>
      </c>
      <c r="B14" s="10">
        <v>3626124.75</v>
      </c>
      <c r="C14" s="10">
        <v>3623544.75</v>
      </c>
      <c r="D14" s="10">
        <v>3604932.25</v>
      </c>
      <c r="E14" s="10">
        <f>+'P2 Presupuesto Aprobo sin firma'!G13</f>
        <v>3632897.25</v>
      </c>
      <c r="F14" s="10">
        <f>+'P2 Presupuesto Aprobo sin firma'!H13</f>
        <v>3606939.75</v>
      </c>
      <c r="G14" s="10">
        <f>+'P2 Presupuesto Aprobo sin firma'!I13</f>
        <v>3586952.25</v>
      </c>
      <c r="H14" s="10">
        <f t="shared" ref="H14:H16" si="2">+B14+C14+D14+E14+F14+G14</f>
        <v>21681391</v>
      </c>
    </row>
    <row r="15" spans="1:8" ht="15.75" x14ac:dyDescent="0.25">
      <c r="A15" s="8" t="s">
        <v>4</v>
      </c>
      <c r="B15" s="29">
        <v>0</v>
      </c>
      <c r="C15" s="29">
        <v>0</v>
      </c>
      <c r="D15" s="29">
        <v>0</v>
      </c>
      <c r="E15" s="10">
        <f>+'P2 Presupuesto Aprobo sin firma'!G14</f>
        <v>0</v>
      </c>
      <c r="F15" s="10">
        <f>+'P2 Presupuesto Aprobo sin firma'!H14</f>
        <v>0</v>
      </c>
      <c r="G15" s="10">
        <f>+'P2 Presupuesto Aprobo sin firma'!I14</f>
        <v>0</v>
      </c>
      <c r="H15" s="10">
        <f t="shared" si="2"/>
        <v>0</v>
      </c>
    </row>
    <row r="16" spans="1:8" ht="15.75" x14ac:dyDescent="0.25">
      <c r="A16" s="8" t="s">
        <v>5</v>
      </c>
      <c r="B16" s="29">
        <v>0</v>
      </c>
      <c r="C16" s="29">
        <v>0</v>
      </c>
      <c r="D16" s="29">
        <v>0</v>
      </c>
      <c r="E16" s="10">
        <f>+'P2 Presupuesto Aprobo sin firma'!G15</f>
        <v>0</v>
      </c>
      <c r="F16" s="10">
        <f>+'P2 Presupuesto Aprobo sin firma'!H15</f>
        <v>0</v>
      </c>
      <c r="G16" s="10">
        <f>+'P2 Presupuesto Aprobo sin firma'!I15</f>
        <v>0</v>
      </c>
      <c r="H16" s="10">
        <f t="shared" si="2"/>
        <v>0</v>
      </c>
    </row>
    <row r="17" spans="1:8" ht="15.75" x14ac:dyDescent="0.25">
      <c r="A17" s="8" t="s">
        <v>6</v>
      </c>
      <c r="B17" s="9">
        <v>2349619.0699999998</v>
      </c>
      <c r="C17" s="9">
        <v>2349121.67</v>
      </c>
      <c r="D17" s="9">
        <v>2333370.67</v>
      </c>
      <c r="E17" s="10">
        <f>+'P2 Presupuesto Aprobo sin firma'!G16</f>
        <v>2358323.5699999998</v>
      </c>
      <c r="F17" s="10">
        <f>+'P2 Presupuesto Aprobo sin firma'!H16</f>
        <v>2363587.7200000002</v>
      </c>
      <c r="G17" s="10">
        <f>+'P2 Presupuesto Aprobo sin firma'!I16</f>
        <v>2349287.4700000002</v>
      </c>
      <c r="H17" s="10">
        <f>+B17+C17+D17+E17+F17+G17</f>
        <v>14103310.170000002</v>
      </c>
    </row>
    <row r="18" spans="1:8" s="1" customFormat="1" ht="15.75" x14ac:dyDescent="0.25">
      <c r="A18" s="6" t="s">
        <v>7</v>
      </c>
      <c r="B18" s="7">
        <f t="shared" ref="B18" si="3">+B19+B20+B21+B22+B23+B24+B25+B26+B27</f>
        <v>1715101.26</v>
      </c>
      <c r="C18" s="7">
        <f>+C19+C20+C21+C22+C23+C24+C25+C26+C27</f>
        <v>2376528.6199999996</v>
      </c>
      <c r="D18" s="7">
        <f>+D19+D20+D21+D22+D23+D24+D25+D26+D27</f>
        <v>2443857.7200000002</v>
      </c>
      <c r="E18" s="7">
        <f>+'P2 Presupuesto Aprobo sin firma'!G17</f>
        <v>2665140.6799999997</v>
      </c>
      <c r="F18" s="7">
        <f>+'P2 Presupuesto Aprobo sin firma'!H17</f>
        <v>2761471.2600000002</v>
      </c>
      <c r="G18" s="7">
        <f>+'P2 Presupuesto Aprobo sin firma'!I17</f>
        <v>3257746.58</v>
      </c>
      <c r="H18" s="7">
        <f>+B18+C18+D18+E18+F18+G18</f>
        <v>15219846.119999999</v>
      </c>
    </row>
    <row r="19" spans="1:8" ht="15.75" x14ac:dyDescent="0.25">
      <c r="A19" s="8" t="s">
        <v>8</v>
      </c>
      <c r="B19" s="9">
        <v>1406861.26</v>
      </c>
      <c r="C19" s="9">
        <v>590520.31999999995</v>
      </c>
      <c r="D19" s="9">
        <v>1412334.62</v>
      </c>
      <c r="E19" s="10">
        <f>+'P2 Presupuesto Aprobo sin firma'!G18</f>
        <v>88920</v>
      </c>
      <c r="F19" s="10">
        <f>+'P2 Presupuesto Aprobo sin firma'!H18</f>
        <v>1496955.66</v>
      </c>
      <c r="G19" s="10">
        <f>+'P2 Presupuesto Aprobo sin firma'!I18</f>
        <v>1375760.48</v>
      </c>
      <c r="H19" s="9">
        <f>+B19+C19+D19+E19+F19+G19</f>
        <v>6371352.3399999999</v>
      </c>
    </row>
    <row r="20" spans="1:8" ht="15.75" x14ac:dyDescent="0.25">
      <c r="A20" s="8" t="s">
        <v>9</v>
      </c>
      <c r="B20" s="29">
        <v>0</v>
      </c>
      <c r="C20" s="29">
        <v>0</v>
      </c>
      <c r="D20" s="29">
        <v>0</v>
      </c>
      <c r="E20" s="10">
        <f>+'P2 Presupuesto Aprobo sin firma'!G19</f>
        <v>611238.81999999995</v>
      </c>
      <c r="F20" s="10">
        <f>+'P2 Presupuesto Aprobo sin firma'!H19</f>
        <v>148680</v>
      </c>
      <c r="G20" s="10">
        <f>+'P2 Presupuesto Aprobo sin firma'!I19</f>
        <v>1219996.1000000001</v>
      </c>
      <c r="H20" s="9">
        <f t="shared" ref="H20:H27" si="4">+B20+C20+D20+E20+F20+G20</f>
        <v>1979914.92</v>
      </c>
    </row>
    <row r="21" spans="1:8" ht="15.75" x14ac:dyDescent="0.25">
      <c r="A21" s="8" t="s">
        <v>10</v>
      </c>
      <c r="B21" s="9">
        <v>39200</v>
      </c>
      <c r="C21" s="9">
        <v>167700</v>
      </c>
      <c r="D21" s="9">
        <v>149400</v>
      </c>
      <c r="E21" s="10">
        <f>+'P2 Presupuesto Aprobo sin firma'!G20</f>
        <v>121200</v>
      </c>
      <c r="F21" s="10">
        <f>+'P2 Presupuesto Aprobo sin firma'!H20</f>
        <v>209800</v>
      </c>
      <c r="G21" s="10">
        <f>+'P2 Presupuesto Aprobo sin firma'!I20</f>
        <v>245450</v>
      </c>
      <c r="H21" s="9">
        <f t="shared" si="4"/>
        <v>932750</v>
      </c>
    </row>
    <row r="22" spans="1:8" ht="15.75" x14ac:dyDescent="0.25">
      <c r="A22" s="8" t="s">
        <v>11</v>
      </c>
      <c r="B22" s="29">
        <v>0</v>
      </c>
      <c r="C22" s="29">
        <v>0</v>
      </c>
      <c r="D22" s="29">
        <v>0</v>
      </c>
      <c r="E22" s="10">
        <f>+'P2 Presupuesto Aprobo sin firma'!G21</f>
        <v>0</v>
      </c>
      <c r="F22" s="10">
        <f>+'P2 Presupuesto Aprobo sin firma'!H21</f>
        <v>0</v>
      </c>
      <c r="G22" s="10">
        <f>+'P2 Presupuesto Aprobo sin firma'!I21</f>
        <v>0</v>
      </c>
      <c r="H22" s="10">
        <f t="shared" si="4"/>
        <v>0</v>
      </c>
    </row>
    <row r="23" spans="1:8" ht="15.75" x14ac:dyDescent="0.25">
      <c r="A23" s="8" t="s">
        <v>12</v>
      </c>
      <c r="B23" s="9">
        <v>269040</v>
      </c>
      <c r="C23" s="9">
        <v>345740</v>
      </c>
      <c r="D23" s="9">
        <v>269040</v>
      </c>
      <c r="E23" s="10">
        <f>+'P2 Presupuesto Aprobo sin firma'!G22</f>
        <v>711540</v>
      </c>
      <c r="F23" s="10">
        <f>+'P2 Presupuesto Aprobo sin firma'!H22</f>
        <v>743636</v>
      </c>
      <c r="G23" s="10">
        <f>+'P2 Presupuesto Aprobo sin firma'!I22</f>
        <v>416540</v>
      </c>
      <c r="H23" s="9">
        <f t="shared" si="4"/>
        <v>2755536</v>
      </c>
    </row>
    <row r="24" spans="1:8" ht="15.75" x14ac:dyDescent="0.25">
      <c r="A24" s="8" t="s">
        <v>13</v>
      </c>
      <c r="B24" s="29">
        <v>0</v>
      </c>
      <c r="C24" s="9">
        <v>944079.9</v>
      </c>
      <c r="D24" s="9">
        <v>613083.1</v>
      </c>
      <c r="E24" s="10">
        <f>+'P2 Presupuesto Aprobo sin firma'!G23</f>
        <v>0</v>
      </c>
      <c r="F24" s="10">
        <f>+'P2 Presupuesto Aprobo sin firma'!H23</f>
        <v>0</v>
      </c>
      <c r="G24" s="10">
        <f>+'P2 Presupuesto Aprobo sin firma'!I23</f>
        <v>0</v>
      </c>
      <c r="H24" s="9">
        <f t="shared" si="4"/>
        <v>1557163</v>
      </c>
    </row>
    <row r="25" spans="1:8" ht="15.75" x14ac:dyDescent="0.25">
      <c r="A25" s="8" t="s">
        <v>14</v>
      </c>
      <c r="B25" s="29">
        <v>0</v>
      </c>
      <c r="C25" s="9">
        <v>328488.40000000002</v>
      </c>
      <c r="D25" s="29">
        <v>0</v>
      </c>
      <c r="E25" s="10">
        <f>+'P2 Presupuesto Aprobo sin firma'!G24</f>
        <v>1132241.8600000001</v>
      </c>
      <c r="F25" s="10">
        <f>+'P2 Presupuesto Aprobo sin firma'!H24</f>
        <v>0</v>
      </c>
      <c r="G25" s="10">
        <f>+'P2 Presupuesto Aprobo sin firma'!I24</f>
        <v>0</v>
      </c>
      <c r="H25" s="9">
        <f t="shared" si="4"/>
        <v>1460730.2600000002</v>
      </c>
    </row>
    <row r="26" spans="1:8" ht="15.75" x14ac:dyDescent="0.25">
      <c r="A26" s="8" t="s">
        <v>15</v>
      </c>
      <c r="B26" s="29">
        <v>0</v>
      </c>
      <c r="C26" s="29">
        <v>0</v>
      </c>
      <c r="D26" s="29">
        <v>0</v>
      </c>
      <c r="E26" s="10">
        <f>+'P2 Presupuesto Aprobo sin firma'!G25</f>
        <v>0</v>
      </c>
      <c r="F26" s="10">
        <f>+'P2 Presupuesto Aprobo sin firma'!H25</f>
        <v>0</v>
      </c>
      <c r="G26" s="10">
        <f>+'P2 Presupuesto Aprobo sin firma'!I25</f>
        <v>0</v>
      </c>
      <c r="H26" s="10">
        <f>+'P2 Presupuesto Aprobo sin firma'!J25</f>
        <v>0</v>
      </c>
    </row>
    <row r="27" spans="1:8" ht="15.75" x14ac:dyDescent="0.25">
      <c r="A27" s="8" t="s">
        <v>16</v>
      </c>
      <c r="B27" s="29">
        <v>0</v>
      </c>
      <c r="C27" s="29">
        <v>0</v>
      </c>
      <c r="D27" s="29">
        <v>0</v>
      </c>
      <c r="E27" s="10">
        <f>+'P2 Presupuesto Aprobo sin firma'!G26</f>
        <v>0</v>
      </c>
      <c r="F27" s="10">
        <f>+'P2 Presupuesto Aprobo sin firma'!H26</f>
        <v>162399.6</v>
      </c>
      <c r="G27" s="10">
        <f>+'P2 Presupuesto Aprobo sin firma'!I26</f>
        <v>0</v>
      </c>
      <c r="H27" s="9">
        <f t="shared" si="4"/>
        <v>162399.6</v>
      </c>
    </row>
    <row r="28" spans="1:8" s="1" customFormat="1" ht="15.75" x14ac:dyDescent="0.25">
      <c r="A28" s="6" t="s">
        <v>17</v>
      </c>
      <c r="B28" s="7">
        <f t="shared" ref="B28" si="5">+B29+B30+B31+B32+B33+B34+B35+B36+B37</f>
        <v>7938920.9299999997</v>
      </c>
      <c r="C28" s="7">
        <f>+C29+C30+C31+C32+C33+C34+C35+C36+C37</f>
        <v>10598345.07</v>
      </c>
      <c r="D28" s="7">
        <f>+D29+D30+D31+D32+D33+D34+D35+D36+D37</f>
        <v>11054787.4</v>
      </c>
      <c r="E28" s="7">
        <f>+'P2 Presupuesto Aprobo sin firma'!G27</f>
        <v>12776501.370000001</v>
      </c>
      <c r="F28" s="7">
        <f>+'P2 Presupuesto Aprobo sin firma'!H27</f>
        <v>10461145.52</v>
      </c>
      <c r="G28" s="7">
        <f>+'P2 Presupuesto Aprobo sin firma'!I27</f>
        <v>13037264.25</v>
      </c>
      <c r="H28" s="7">
        <f>+B28+C28+D28+E28+F28+G28</f>
        <v>65866964.539999992</v>
      </c>
    </row>
    <row r="29" spans="1:8" ht="15.75" x14ac:dyDescent="0.25">
      <c r="A29" s="8" t="s">
        <v>18</v>
      </c>
      <c r="B29" s="9">
        <v>6644960</v>
      </c>
      <c r="C29" s="9">
        <v>6085920</v>
      </c>
      <c r="D29" s="9">
        <v>6507830</v>
      </c>
      <c r="E29" s="10">
        <f>+'P2 Presupuesto Aprobo sin firma'!G28</f>
        <v>6241200</v>
      </c>
      <c r="F29" s="10">
        <f>+'P2 Presupuesto Aprobo sin firma'!H28</f>
        <v>6688240</v>
      </c>
      <c r="G29" s="10">
        <f>+'P2 Presupuesto Aprobo sin firma'!I28</f>
        <v>7743997</v>
      </c>
      <c r="H29" s="9">
        <f>+B29+C29+D29+E29+F29+G29</f>
        <v>39912147</v>
      </c>
    </row>
    <row r="30" spans="1:8" ht="15.75" x14ac:dyDescent="0.25">
      <c r="A30" s="8" t="s">
        <v>19</v>
      </c>
      <c r="B30" s="11">
        <v>0</v>
      </c>
      <c r="C30" s="9">
        <v>666051</v>
      </c>
      <c r="D30" s="11">
        <v>0</v>
      </c>
      <c r="E30" s="10">
        <f>+'P2 Presupuesto Aprobo sin firma'!G29</f>
        <v>0</v>
      </c>
      <c r="F30" s="10">
        <f>+'P2 Presupuesto Aprobo sin firma'!H29</f>
        <v>0</v>
      </c>
      <c r="G30" s="10">
        <f>+'P2 Presupuesto Aprobo sin firma'!I29</f>
        <v>0</v>
      </c>
      <c r="H30" s="9">
        <f t="shared" ref="H30:H37" si="6">+B30+C30+D30+E30+F30+G30</f>
        <v>666051</v>
      </c>
    </row>
    <row r="31" spans="1:8" ht="15.75" x14ac:dyDescent="0.25">
      <c r="A31" s="8" t="s">
        <v>20</v>
      </c>
      <c r="B31" s="11">
        <v>0</v>
      </c>
      <c r="C31" s="9">
        <v>160480</v>
      </c>
      <c r="D31" s="11">
        <v>0</v>
      </c>
      <c r="E31" s="10">
        <f>+'P2 Presupuesto Aprobo sin firma'!G30</f>
        <v>1219996.1000000001</v>
      </c>
      <c r="F31" s="10">
        <f>+'P2 Presupuesto Aprobo sin firma'!H30</f>
        <v>48675</v>
      </c>
      <c r="G31" s="10">
        <f>+'P2 Presupuesto Aprobo sin firma'!I30</f>
        <v>-1219996.1000000001</v>
      </c>
      <c r="H31" s="9">
        <f t="shared" si="6"/>
        <v>209155</v>
      </c>
    </row>
    <row r="32" spans="1:8" ht="15.75" x14ac:dyDescent="0.25">
      <c r="A32" s="8" t="s">
        <v>21</v>
      </c>
      <c r="B32" s="11">
        <v>0</v>
      </c>
      <c r="C32" s="9">
        <v>489003.5</v>
      </c>
      <c r="D32" s="11">
        <v>0</v>
      </c>
      <c r="E32" s="10">
        <f>+'P2 Presupuesto Aprobo sin firma'!G31</f>
        <v>986130.08</v>
      </c>
      <c r="F32" s="10">
        <f>+'P2 Presupuesto Aprobo sin firma'!H31</f>
        <v>0</v>
      </c>
      <c r="G32" s="10">
        <f>+'P2 Presupuesto Aprobo sin firma'!I31</f>
        <v>0</v>
      </c>
      <c r="H32" s="9">
        <f t="shared" si="6"/>
        <v>1475133.58</v>
      </c>
    </row>
    <row r="33" spans="1:8" ht="15.75" x14ac:dyDescent="0.25">
      <c r="A33" s="8" t="s">
        <v>22</v>
      </c>
      <c r="B33" s="11">
        <v>0</v>
      </c>
      <c r="C33" s="9">
        <v>5664</v>
      </c>
      <c r="D33" s="11">
        <v>0</v>
      </c>
      <c r="E33" s="10">
        <f>+'P2 Presupuesto Aprobo sin firma'!G32</f>
        <v>161660</v>
      </c>
      <c r="F33" s="10">
        <f>+'P2 Presupuesto Aprobo sin firma'!H32</f>
        <v>158592</v>
      </c>
      <c r="G33" s="10">
        <f>+'P2 Presupuesto Aprobo sin firma'!I32</f>
        <v>0</v>
      </c>
      <c r="H33" s="9">
        <f t="shared" si="6"/>
        <v>325916</v>
      </c>
    </row>
    <row r="34" spans="1:8" ht="15.75" x14ac:dyDescent="0.25">
      <c r="A34" s="8" t="s">
        <v>23</v>
      </c>
      <c r="B34" s="11">
        <v>0</v>
      </c>
      <c r="C34" s="11">
        <v>0</v>
      </c>
      <c r="D34" s="11">
        <v>0</v>
      </c>
      <c r="E34" s="10">
        <f>+'P2 Presupuesto Aprobo sin firma'!G33</f>
        <v>0</v>
      </c>
      <c r="F34" s="10">
        <f>+'P2 Presupuesto Aprobo sin firma'!H33</f>
        <v>1516772</v>
      </c>
      <c r="G34" s="10">
        <f>+'P2 Presupuesto Aprobo sin firma'!I33</f>
        <v>1015213</v>
      </c>
      <c r="H34" s="9">
        <f t="shared" si="6"/>
        <v>2531985</v>
      </c>
    </row>
    <row r="35" spans="1:8" ht="15.75" x14ac:dyDescent="0.25">
      <c r="A35" s="8" t="s">
        <v>24</v>
      </c>
      <c r="B35" s="9">
        <v>1293960.93</v>
      </c>
      <c r="C35" s="9">
        <v>1171821.77</v>
      </c>
      <c r="D35" s="9">
        <v>2673025.7999999998</v>
      </c>
      <c r="E35" s="10">
        <f>+'P2 Presupuesto Aprobo sin firma'!G34</f>
        <v>1182120.21</v>
      </c>
      <c r="F35" s="10">
        <f>+'P2 Presupuesto Aprobo sin firma'!H34</f>
        <v>1361752.52</v>
      </c>
      <c r="G35" s="10">
        <f>+'P2 Presupuesto Aprobo sin firma'!I34</f>
        <v>5498050.3499999996</v>
      </c>
      <c r="H35" s="9">
        <f t="shared" si="6"/>
        <v>13180731.58</v>
      </c>
    </row>
    <row r="36" spans="1:8" ht="15.75" x14ac:dyDescent="0.25">
      <c r="A36" s="8" t="s">
        <v>25</v>
      </c>
      <c r="B36" s="11">
        <v>0</v>
      </c>
      <c r="C36" s="11">
        <v>0</v>
      </c>
      <c r="D36" s="11">
        <v>0</v>
      </c>
      <c r="E36" s="10">
        <f>+'P2 Presupuesto Aprobo sin firma'!G35</f>
        <v>0</v>
      </c>
      <c r="F36" s="10">
        <f>+'P2 Presupuesto Aprobo sin firma'!H35</f>
        <v>0</v>
      </c>
      <c r="G36" s="10">
        <f>+'P2 Presupuesto Aprobo sin firma'!I35</f>
        <v>0</v>
      </c>
      <c r="H36" s="9">
        <f t="shared" si="6"/>
        <v>0</v>
      </c>
    </row>
    <row r="37" spans="1:8" ht="15.75" x14ac:dyDescent="0.25">
      <c r="A37" s="8" t="s">
        <v>26</v>
      </c>
      <c r="B37" s="11">
        <v>0</v>
      </c>
      <c r="C37" s="9">
        <v>2019404.8</v>
      </c>
      <c r="D37" s="9">
        <v>1873931.6</v>
      </c>
      <c r="E37" s="10">
        <f>+'P2 Presupuesto Aprobo sin firma'!G36</f>
        <v>2985394.98</v>
      </c>
      <c r="F37" s="10">
        <f>+'P2 Presupuesto Aprobo sin firma'!H36</f>
        <v>687114</v>
      </c>
      <c r="G37" s="10">
        <f>+'P2 Presupuesto Aprobo sin firma'!I36</f>
        <v>0</v>
      </c>
      <c r="H37" s="9">
        <f t="shared" si="6"/>
        <v>7565845.3800000008</v>
      </c>
    </row>
    <row r="38" spans="1:8" ht="15.75" x14ac:dyDescent="0.25">
      <c r="A38" s="6" t="s">
        <v>27</v>
      </c>
      <c r="B38" s="12">
        <v>0</v>
      </c>
      <c r="C38" s="12">
        <v>0</v>
      </c>
      <c r="D38" s="12">
        <v>0</v>
      </c>
      <c r="E38" s="12">
        <f>+'P2 Presupuesto Aprobo sin firma'!G37</f>
        <v>0</v>
      </c>
      <c r="F38" s="12">
        <f>+'P2 Presupuesto Aprobo sin firma'!H37</f>
        <v>0</v>
      </c>
      <c r="G38" s="51">
        <f>+'P2 Presupuesto Aprobo sin firma'!I37</f>
        <v>0</v>
      </c>
      <c r="H38" s="12">
        <f t="shared" ref="H38:H75" si="7">+B38+C38+D38+E38+F38</f>
        <v>0</v>
      </c>
    </row>
    <row r="39" spans="1:8" ht="15.75" x14ac:dyDescent="0.25">
      <c r="A39" s="8" t="s">
        <v>28</v>
      </c>
      <c r="B39" s="11">
        <v>0</v>
      </c>
      <c r="C39" s="11">
        <v>0</v>
      </c>
      <c r="D39" s="11">
        <v>0</v>
      </c>
      <c r="E39" s="10">
        <f>+'P2 Presupuesto Aprobo sin firma'!G38</f>
        <v>0</v>
      </c>
      <c r="F39" s="10">
        <f>+'P2 Presupuesto Aprobo sin firma'!H38</f>
        <v>0</v>
      </c>
      <c r="G39" s="10">
        <f>+'P2 Presupuesto Aprobo sin firma'!I38</f>
        <v>0</v>
      </c>
      <c r="H39" s="11">
        <f t="shared" si="7"/>
        <v>0</v>
      </c>
    </row>
    <row r="40" spans="1:8" ht="15.75" x14ac:dyDescent="0.25">
      <c r="A40" s="8" t="s">
        <v>29</v>
      </c>
      <c r="B40" s="11">
        <v>0</v>
      </c>
      <c r="C40" s="11">
        <v>0</v>
      </c>
      <c r="D40" s="11">
        <v>0</v>
      </c>
      <c r="E40" s="10">
        <f>+'P2 Presupuesto Aprobo sin firma'!G39</f>
        <v>0</v>
      </c>
      <c r="F40" s="10">
        <f>+'P2 Presupuesto Aprobo sin firma'!H39</f>
        <v>0</v>
      </c>
      <c r="G40" s="10">
        <f>+'P2 Presupuesto Aprobo sin firma'!I39</f>
        <v>0</v>
      </c>
      <c r="H40" s="11">
        <f t="shared" si="7"/>
        <v>0</v>
      </c>
    </row>
    <row r="41" spans="1:8" ht="15.75" x14ac:dyDescent="0.25">
      <c r="A41" s="8" t="s">
        <v>30</v>
      </c>
      <c r="B41" s="11">
        <v>0</v>
      </c>
      <c r="C41" s="11">
        <v>0</v>
      </c>
      <c r="D41" s="11">
        <v>0</v>
      </c>
      <c r="E41" s="10">
        <f>+'P2 Presupuesto Aprobo sin firma'!G40</f>
        <v>0</v>
      </c>
      <c r="F41" s="10">
        <f>+'P2 Presupuesto Aprobo sin firma'!H40</f>
        <v>0</v>
      </c>
      <c r="G41" s="10">
        <f>+'P2 Presupuesto Aprobo sin firma'!I40</f>
        <v>0</v>
      </c>
      <c r="H41" s="11">
        <f t="shared" si="7"/>
        <v>0</v>
      </c>
    </row>
    <row r="42" spans="1:8" ht="15.75" x14ac:dyDescent="0.25">
      <c r="A42" s="8" t="s">
        <v>31</v>
      </c>
      <c r="B42" s="11">
        <v>0</v>
      </c>
      <c r="C42" s="11">
        <v>0</v>
      </c>
      <c r="D42" s="11">
        <v>0</v>
      </c>
      <c r="E42" s="10">
        <f>+'P2 Presupuesto Aprobo sin firma'!G41</f>
        <v>0</v>
      </c>
      <c r="F42" s="10">
        <f>+'P2 Presupuesto Aprobo sin firma'!H41</f>
        <v>0</v>
      </c>
      <c r="G42" s="10">
        <f>+'P2 Presupuesto Aprobo sin firma'!I41</f>
        <v>0</v>
      </c>
      <c r="H42" s="11">
        <f t="shared" si="7"/>
        <v>0</v>
      </c>
    </row>
    <row r="43" spans="1:8" ht="15.75" x14ac:dyDescent="0.25">
      <c r="A43" s="8" t="s">
        <v>32</v>
      </c>
      <c r="B43" s="11">
        <v>0</v>
      </c>
      <c r="C43" s="11">
        <v>0</v>
      </c>
      <c r="D43" s="11">
        <v>0</v>
      </c>
      <c r="E43" s="10">
        <f>+'P2 Presupuesto Aprobo sin firma'!G42</f>
        <v>0</v>
      </c>
      <c r="F43" s="10">
        <f>+'P2 Presupuesto Aprobo sin firma'!H42</f>
        <v>0</v>
      </c>
      <c r="G43" s="10">
        <f>+'P2 Presupuesto Aprobo sin firma'!I42</f>
        <v>0</v>
      </c>
      <c r="H43" s="11">
        <f t="shared" si="7"/>
        <v>0</v>
      </c>
    </row>
    <row r="44" spans="1:8" ht="15.75" x14ac:dyDescent="0.25">
      <c r="A44" s="8" t="s">
        <v>33</v>
      </c>
      <c r="B44" s="11">
        <v>0</v>
      </c>
      <c r="C44" s="11">
        <v>0</v>
      </c>
      <c r="D44" s="11">
        <v>0</v>
      </c>
      <c r="E44" s="10">
        <f>+'P2 Presupuesto Aprobo sin firma'!G43</f>
        <v>0</v>
      </c>
      <c r="F44" s="10">
        <f>+'P2 Presupuesto Aprobo sin firma'!H43</f>
        <v>0</v>
      </c>
      <c r="G44" s="10">
        <f>+'P2 Presupuesto Aprobo sin firma'!I43</f>
        <v>0</v>
      </c>
      <c r="H44" s="11">
        <f t="shared" si="7"/>
        <v>0</v>
      </c>
    </row>
    <row r="45" spans="1:8" ht="15.75" x14ac:dyDescent="0.25">
      <c r="A45" s="8" t="s">
        <v>34</v>
      </c>
      <c r="B45" s="11">
        <v>0</v>
      </c>
      <c r="C45" s="11">
        <v>0</v>
      </c>
      <c r="D45" s="11">
        <v>0</v>
      </c>
      <c r="E45" s="10">
        <f>+'P2 Presupuesto Aprobo sin firma'!G44</f>
        <v>0</v>
      </c>
      <c r="F45" s="10">
        <f>+'P2 Presupuesto Aprobo sin firma'!H44</f>
        <v>0</v>
      </c>
      <c r="G45" s="10">
        <f>+'P2 Presupuesto Aprobo sin firma'!I44</f>
        <v>0</v>
      </c>
      <c r="H45" s="11">
        <f t="shared" si="7"/>
        <v>0</v>
      </c>
    </row>
    <row r="46" spans="1:8" ht="15.75" x14ac:dyDescent="0.25">
      <c r="A46" s="8" t="s">
        <v>35</v>
      </c>
      <c r="B46" s="11">
        <v>0</v>
      </c>
      <c r="C46" s="11">
        <v>0</v>
      </c>
      <c r="D46" s="11">
        <v>0</v>
      </c>
      <c r="E46" s="10">
        <f>+'P2 Presupuesto Aprobo sin firma'!G45</f>
        <v>0</v>
      </c>
      <c r="F46" s="10">
        <f>+'P2 Presupuesto Aprobo sin firma'!H45</f>
        <v>0</v>
      </c>
      <c r="G46" s="10">
        <f>+'P2 Presupuesto Aprobo sin firma'!I45</f>
        <v>0</v>
      </c>
      <c r="H46" s="11">
        <f t="shared" si="7"/>
        <v>0</v>
      </c>
    </row>
    <row r="47" spans="1:8" s="1" customFormat="1" ht="15.75" x14ac:dyDescent="0.25">
      <c r="A47" s="6" t="s">
        <v>36</v>
      </c>
      <c r="B47" s="12">
        <v>0</v>
      </c>
      <c r="C47" s="12">
        <v>0</v>
      </c>
      <c r="D47" s="12">
        <v>0</v>
      </c>
      <c r="E47" s="10">
        <f>+'P2 Presupuesto Aprobo sin firma'!G46</f>
        <v>0</v>
      </c>
      <c r="F47" s="10">
        <f>+'P2 Presupuesto Aprobo sin firma'!H46</f>
        <v>0</v>
      </c>
      <c r="G47" s="10">
        <f>+'P2 Presupuesto Aprobo sin firma'!I46</f>
        <v>0</v>
      </c>
      <c r="H47" s="12">
        <f t="shared" si="7"/>
        <v>0</v>
      </c>
    </row>
    <row r="48" spans="1:8" ht="15.75" x14ac:dyDescent="0.25">
      <c r="A48" s="8" t="s">
        <v>37</v>
      </c>
      <c r="B48" s="11">
        <v>0</v>
      </c>
      <c r="C48" s="11">
        <v>0</v>
      </c>
      <c r="D48" s="11">
        <v>0</v>
      </c>
      <c r="E48" s="10">
        <f>+'P2 Presupuesto Aprobo sin firma'!G47</f>
        <v>0</v>
      </c>
      <c r="F48" s="10">
        <f>+'P2 Presupuesto Aprobo sin firma'!H47</f>
        <v>0</v>
      </c>
      <c r="G48" s="10">
        <f>+'P2 Presupuesto Aprobo sin firma'!I47</f>
        <v>0</v>
      </c>
      <c r="H48" s="11">
        <f t="shared" si="7"/>
        <v>0</v>
      </c>
    </row>
    <row r="49" spans="1:8" ht="15.75" x14ac:dyDescent="0.25">
      <c r="A49" s="8" t="s">
        <v>38</v>
      </c>
      <c r="B49" s="11">
        <v>0</v>
      </c>
      <c r="C49" s="11">
        <v>0</v>
      </c>
      <c r="D49" s="11">
        <v>0</v>
      </c>
      <c r="E49" s="10">
        <f>+'P2 Presupuesto Aprobo sin firma'!G48</f>
        <v>0</v>
      </c>
      <c r="F49" s="10">
        <f>+'P2 Presupuesto Aprobo sin firma'!H48</f>
        <v>0</v>
      </c>
      <c r="G49" s="10">
        <f>+'P2 Presupuesto Aprobo sin firma'!I48</f>
        <v>0</v>
      </c>
      <c r="H49" s="11">
        <f t="shared" si="7"/>
        <v>0</v>
      </c>
    </row>
    <row r="50" spans="1:8" ht="15.75" x14ac:dyDescent="0.25">
      <c r="A50" s="8" t="s">
        <v>39</v>
      </c>
      <c r="B50" s="11">
        <v>0</v>
      </c>
      <c r="C50" s="11">
        <v>0</v>
      </c>
      <c r="D50" s="11">
        <v>0</v>
      </c>
      <c r="E50" s="10">
        <f>+'P2 Presupuesto Aprobo sin firma'!G49</f>
        <v>0</v>
      </c>
      <c r="F50" s="10">
        <f>+'P2 Presupuesto Aprobo sin firma'!H49</f>
        <v>0</v>
      </c>
      <c r="G50" s="10">
        <f>+'P2 Presupuesto Aprobo sin firma'!I49</f>
        <v>0</v>
      </c>
      <c r="H50" s="11">
        <f t="shared" si="7"/>
        <v>0</v>
      </c>
    </row>
    <row r="51" spans="1:8" ht="15.75" x14ac:dyDescent="0.25">
      <c r="A51" s="8" t="s">
        <v>40</v>
      </c>
      <c r="B51" s="11">
        <v>0</v>
      </c>
      <c r="C51" s="11">
        <v>0</v>
      </c>
      <c r="D51" s="11">
        <v>0</v>
      </c>
      <c r="E51" s="10">
        <f>+'P2 Presupuesto Aprobo sin firma'!G50</f>
        <v>0</v>
      </c>
      <c r="F51" s="10">
        <f>+'P2 Presupuesto Aprobo sin firma'!H50</f>
        <v>0</v>
      </c>
      <c r="G51" s="10">
        <f>+'P2 Presupuesto Aprobo sin firma'!I50</f>
        <v>0</v>
      </c>
      <c r="H51" s="11">
        <f t="shared" si="7"/>
        <v>0</v>
      </c>
    </row>
    <row r="52" spans="1:8" ht="15.75" x14ac:dyDescent="0.25">
      <c r="A52" s="8" t="s">
        <v>41</v>
      </c>
      <c r="B52" s="11">
        <v>0</v>
      </c>
      <c r="C52" s="11">
        <v>0</v>
      </c>
      <c r="D52" s="11">
        <v>0</v>
      </c>
      <c r="E52" s="10">
        <f>+'P2 Presupuesto Aprobo sin firma'!G51</f>
        <v>0</v>
      </c>
      <c r="F52" s="10">
        <f>+'P2 Presupuesto Aprobo sin firma'!H51</f>
        <v>0</v>
      </c>
      <c r="G52" s="10">
        <f>+'P2 Presupuesto Aprobo sin firma'!I51</f>
        <v>0</v>
      </c>
      <c r="H52" s="11">
        <f t="shared" si="7"/>
        <v>0</v>
      </c>
    </row>
    <row r="53" spans="1:8" ht="15.75" x14ac:dyDescent="0.25">
      <c r="A53" s="8" t="s">
        <v>42</v>
      </c>
      <c r="B53" s="11">
        <v>0</v>
      </c>
      <c r="C53" s="11">
        <v>0</v>
      </c>
      <c r="D53" s="11">
        <v>0</v>
      </c>
      <c r="E53" s="10">
        <f>+'P2 Presupuesto Aprobo sin firma'!G52</f>
        <v>0</v>
      </c>
      <c r="F53" s="10">
        <f>+'P2 Presupuesto Aprobo sin firma'!H52</f>
        <v>0</v>
      </c>
      <c r="G53" s="10">
        <f>+'P2 Presupuesto Aprobo sin firma'!I52</f>
        <v>0</v>
      </c>
      <c r="H53" s="11">
        <f t="shared" si="7"/>
        <v>0</v>
      </c>
    </row>
    <row r="54" spans="1:8" s="1" customFormat="1" ht="15.75" x14ac:dyDescent="0.25">
      <c r="A54" s="6" t="s">
        <v>43</v>
      </c>
      <c r="B54" s="12">
        <v>0</v>
      </c>
      <c r="C54" s="12">
        <v>0</v>
      </c>
      <c r="D54" s="12">
        <v>0</v>
      </c>
      <c r="E54" s="7">
        <f>+'P2 Presupuesto Aprobo sin firma'!G53</f>
        <v>163664.82</v>
      </c>
      <c r="F54" s="12">
        <f>+'P2 Presupuesto Aprobo sin firma'!H53</f>
        <v>0</v>
      </c>
      <c r="G54" s="51">
        <f>+'P2 Presupuesto Aprobo sin firma'!I53</f>
        <v>0</v>
      </c>
      <c r="H54" s="7">
        <f t="shared" si="7"/>
        <v>163664.82</v>
      </c>
    </row>
    <row r="55" spans="1:8" ht="15.75" x14ac:dyDescent="0.25">
      <c r="A55" s="8" t="s">
        <v>44</v>
      </c>
      <c r="B55" s="11">
        <v>0</v>
      </c>
      <c r="C55" s="11">
        <v>0</v>
      </c>
      <c r="D55" s="11">
        <v>0</v>
      </c>
      <c r="E55" s="10">
        <f>+'P2 Presupuesto Aprobo sin firma'!G54</f>
        <v>163664.82</v>
      </c>
      <c r="F55" s="10">
        <f>+'P2 Presupuesto Aprobo sin firma'!H54</f>
        <v>0</v>
      </c>
      <c r="G55" s="10">
        <f>+'P2 Presupuesto Aprobo sin firma'!I54</f>
        <v>0</v>
      </c>
      <c r="H55" s="9">
        <f t="shared" si="7"/>
        <v>163664.82</v>
      </c>
    </row>
    <row r="56" spans="1:8" ht="15.75" x14ac:dyDescent="0.25">
      <c r="A56" s="8" t="s">
        <v>45</v>
      </c>
      <c r="B56" s="11">
        <v>0</v>
      </c>
      <c r="C56" s="11">
        <v>0</v>
      </c>
      <c r="D56" s="11">
        <v>0</v>
      </c>
      <c r="E56" s="10">
        <f>+'P2 Presupuesto Aprobo sin firma'!G55</f>
        <v>0</v>
      </c>
      <c r="F56" s="10">
        <f>+'P2 Presupuesto Aprobo sin firma'!H55</f>
        <v>0</v>
      </c>
      <c r="G56" s="10">
        <f>+'P2 Presupuesto Aprobo sin firma'!I55</f>
        <v>0</v>
      </c>
      <c r="H56" s="11">
        <f t="shared" si="7"/>
        <v>0</v>
      </c>
    </row>
    <row r="57" spans="1:8" ht="15.75" x14ac:dyDescent="0.25">
      <c r="A57" s="8" t="s">
        <v>46</v>
      </c>
      <c r="B57" s="11">
        <v>0</v>
      </c>
      <c r="C57" s="11">
        <v>0</v>
      </c>
      <c r="D57" s="11">
        <v>0</v>
      </c>
      <c r="E57" s="10">
        <f>+'P2 Presupuesto Aprobo sin firma'!G56</f>
        <v>0</v>
      </c>
      <c r="F57" s="10">
        <f>+'P2 Presupuesto Aprobo sin firma'!H56</f>
        <v>0</v>
      </c>
      <c r="G57" s="10">
        <f>+'P2 Presupuesto Aprobo sin firma'!I56</f>
        <v>0</v>
      </c>
      <c r="H57" s="11">
        <f t="shared" si="7"/>
        <v>0</v>
      </c>
    </row>
    <row r="58" spans="1:8" ht="15.75" x14ac:dyDescent="0.25">
      <c r="A58" s="8" t="s">
        <v>47</v>
      </c>
      <c r="B58" s="11">
        <v>0</v>
      </c>
      <c r="C58" s="11">
        <v>0</v>
      </c>
      <c r="D58" s="11">
        <v>0</v>
      </c>
      <c r="E58" s="10">
        <f>+'P2 Presupuesto Aprobo sin firma'!G57</f>
        <v>0</v>
      </c>
      <c r="F58" s="10">
        <f>+'P2 Presupuesto Aprobo sin firma'!H57</f>
        <v>0</v>
      </c>
      <c r="G58" s="10">
        <f>+'P2 Presupuesto Aprobo sin firma'!I57</f>
        <v>0</v>
      </c>
      <c r="H58" s="11">
        <f t="shared" si="7"/>
        <v>0</v>
      </c>
    </row>
    <row r="59" spans="1:8" ht="15.75" x14ac:dyDescent="0.25">
      <c r="A59" s="8" t="s">
        <v>48</v>
      </c>
      <c r="B59" s="11">
        <v>0</v>
      </c>
      <c r="C59" s="11">
        <v>0</v>
      </c>
      <c r="D59" s="11">
        <v>0</v>
      </c>
      <c r="E59" s="10">
        <f>+'P2 Presupuesto Aprobo sin firma'!G58</f>
        <v>0</v>
      </c>
      <c r="F59" s="10">
        <f>+'P2 Presupuesto Aprobo sin firma'!H58</f>
        <v>0</v>
      </c>
      <c r="G59" s="10">
        <f>+'P2 Presupuesto Aprobo sin firma'!I58</f>
        <v>0</v>
      </c>
      <c r="H59" s="11">
        <f t="shared" si="7"/>
        <v>0</v>
      </c>
    </row>
    <row r="60" spans="1:8" ht="15.75" x14ac:dyDescent="0.25">
      <c r="A60" s="8" t="s">
        <v>49</v>
      </c>
      <c r="B60" s="11">
        <v>0</v>
      </c>
      <c r="C60" s="11">
        <v>0</v>
      </c>
      <c r="D60" s="11">
        <v>0</v>
      </c>
      <c r="E60" s="10">
        <f>+'P2 Presupuesto Aprobo sin firma'!G59</f>
        <v>0</v>
      </c>
      <c r="F60" s="10">
        <f>+'P2 Presupuesto Aprobo sin firma'!H59</f>
        <v>0</v>
      </c>
      <c r="G60" s="10">
        <f>+'P2 Presupuesto Aprobo sin firma'!I59</f>
        <v>0</v>
      </c>
      <c r="H60" s="11">
        <f t="shared" si="7"/>
        <v>0</v>
      </c>
    </row>
    <row r="61" spans="1:8" ht="15.75" x14ac:dyDescent="0.25">
      <c r="A61" s="8" t="s">
        <v>50</v>
      </c>
      <c r="B61" s="11">
        <v>0</v>
      </c>
      <c r="C61" s="11">
        <v>0</v>
      </c>
      <c r="D61" s="11">
        <v>0</v>
      </c>
      <c r="E61" s="10">
        <f>+'P2 Presupuesto Aprobo sin firma'!G60</f>
        <v>0</v>
      </c>
      <c r="F61" s="10">
        <f>+'P2 Presupuesto Aprobo sin firma'!H60</f>
        <v>0</v>
      </c>
      <c r="G61" s="10">
        <f>+'P2 Presupuesto Aprobo sin firma'!I60</f>
        <v>0</v>
      </c>
      <c r="H61" s="11">
        <f t="shared" si="7"/>
        <v>0</v>
      </c>
    </row>
    <row r="62" spans="1:8" ht="15.75" x14ac:dyDescent="0.25">
      <c r="A62" s="8" t="s">
        <v>51</v>
      </c>
      <c r="B62" s="11">
        <v>0</v>
      </c>
      <c r="C62" s="11">
        <v>0</v>
      </c>
      <c r="D62" s="11">
        <v>0</v>
      </c>
      <c r="E62" s="10">
        <f>+'P2 Presupuesto Aprobo sin firma'!G61</f>
        <v>0</v>
      </c>
      <c r="F62" s="10">
        <f>+'P2 Presupuesto Aprobo sin firma'!H61</f>
        <v>0</v>
      </c>
      <c r="G62" s="10">
        <f>+'P2 Presupuesto Aprobo sin firma'!I61</f>
        <v>0</v>
      </c>
      <c r="H62" s="11">
        <f t="shared" si="7"/>
        <v>0</v>
      </c>
    </row>
    <row r="63" spans="1:8" ht="15.75" x14ac:dyDescent="0.25">
      <c r="A63" s="8" t="s">
        <v>52</v>
      </c>
      <c r="B63" s="11">
        <v>0</v>
      </c>
      <c r="C63" s="11">
        <v>0</v>
      </c>
      <c r="D63" s="11">
        <v>0</v>
      </c>
      <c r="E63" s="10">
        <f>+'P2 Presupuesto Aprobo sin firma'!G62</f>
        <v>0</v>
      </c>
      <c r="F63" s="10">
        <f>+'P2 Presupuesto Aprobo sin firma'!H62</f>
        <v>0</v>
      </c>
      <c r="G63" s="10">
        <f>+'P2 Presupuesto Aprobo sin firma'!I62</f>
        <v>0</v>
      </c>
      <c r="H63" s="11">
        <f t="shared" si="7"/>
        <v>0</v>
      </c>
    </row>
    <row r="64" spans="1:8" s="1" customFormat="1" ht="15.75" x14ac:dyDescent="0.25">
      <c r="A64" s="6" t="s">
        <v>53</v>
      </c>
      <c r="B64" s="12">
        <v>0</v>
      </c>
      <c r="C64" s="12">
        <v>0</v>
      </c>
      <c r="D64" s="12">
        <v>0</v>
      </c>
      <c r="E64" s="51">
        <f>+'P2 Presupuesto Aprobo sin firma'!G63</f>
        <v>0</v>
      </c>
      <c r="F64" s="51">
        <f>+'P2 Presupuesto Aprobo sin firma'!H63</f>
        <v>0</v>
      </c>
      <c r="G64" s="51">
        <f>+'P2 Presupuesto Aprobo sin firma'!I63</f>
        <v>0</v>
      </c>
      <c r="H64" s="12">
        <f t="shared" si="7"/>
        <v>0</v>
      </c>
    </row>
    <row r="65" spans="1:8" ht="15.75" x14ac:dyDescent="0.25">
      <c r="A65" s="8" t="s">
        <v>54</v>
      </c>
      <c r="B65" s="11">
        <v>0</v>
      </c>
      <c r="C65" s="11">
        <v>0</v>
      </c>
      <c r="D65" s="11">
        <v>0</v>
      </c>
      <c r="E65" s="10">
        <f>+'P2 Presupuesto Aprobo sin firma'!G64</f>
        <v>0</v>
      </c>
      <c r="F65" s="10">
        <f>+'P2 Presupuesto Aprobo sin firma'!H64</f>
        <v>0</v>
      </c>
      <c r="G65" s="10">
        <f>+'P2 Presupuesto Aprobo sin firma'!I64</f>
        <v>0</v>
      </c>
      <c r="H65" s="11">
        <f t="shared" si="7"/>
        <v>0</v>
      </c>
    </row>
    <row r="66" spans="1:8" ht="15.75" x14ac:dyDescent="0.25">
      <c r="A66" s="8" t="s">
        <v>55</v>
      </c>
      <c r="B66" s="11">
        <v>0</v>
      </c>
      <c r="C66" s="11">
        <v>0</v>
      </c>
      <c r="D66" s="11">
        <v>0</v>
      </c>
      <c r="E66" s="10">
        <f>+'P2 Presupuesto Aprobo sin firma'!G65</f>
        <v>0</v>
      </c>
      <c r="F66" s="10">
        <f>+'P2 Presupuesto Aprobo sin firma'!H65</f>
        <v>0</v>
      </c>
      <c r="G66" s="10">
        <f>+'P2 Presupuesto Aprobo sin firma'!I65</f>
        <v>0</v>
      </c>
      <c r="H66" s="11">
        <f t="shared" si="7"/>
        <v>0</v>
      </c>
    </row>
    <row r="67" spans="1:8" ht="15.75" x14ac:dyDescent="0.25">
      <c r="A67" s="8" t="s">
        <v>56</v>
      </c>
      <c r="B67" s="11">
        <v>0</v>
      </c>
      <c r="C67" s="11">
        <v>0</v>
      </c>
      <c r="D67" s="11">
        <v>0</v>
      </c>
      <c r="E67" s="10">
        <f>+'P2 Presupuesto Aprobo sin firma'!G66</f>
        <v>0</v>
      </c>
      <c r="F67" s="10">
        <f>+'P2 Presupuesto Aprobo sin firma'!H66</f>
        <v>0</v>
      </c>
      <c r="G67" s="10">
        <f>+'P2 Presupuesto Aprobo sin firma'!I66</f>
        <v>0</v>
      </c>
      <c r="H67" s="11">
        <f t="shared" si="7"/>
        <v>0</v>
      </c>
    </row>
    <row r="68" spans="1:8" ht="15.75" x14ac:dyDescent="0.25">
      <c r="A68" s="8" t="s">
        <v>57</v>
      </c>
      <c r="B68" s="11">
        <v>0</v>
      </c>
      <c r="C68" s="11">
        <v>0</v>
      </c>
      <c r="D68" s="11">
        <v>0</v>
      </c>
      <c r="E68" s="10">
        <f>+'P2 Presupuesto Aprobo sin firma'!G67</f>
        <v>0</v>
      </c>
      <c r="F68" s="10">
        <f>+'P2 Presupuesto Aprobo sin firma'!H67</f>
        <v>0</v>
      </c>
      <c r="G68" s="10">
        <f>+'P2 Presupuesto Aprobo sin firma'!I67</f>
        <v>0</v>
      </c>
      <c r="H68" s="11">
        <f t="shared" si="7"/>
        <v>0</v>
      </c>
    </row>
    <row r="69" spans="1:8" s="1" customFormat="1" ht="15.75" x14ac:dyDescent="0.25">
      <c r="A69" s="6" t="s">
        <v>58</v>
      </c>
      <c r="B69" s="12">
        <v>0</v>
      </c>
      <c r="C69" s="12">
        <v>0</v>
      </c>
      <c r="D69" s="12">
        <v>0</v>
      </c>
      <c r="E69" s="51">
        <f>+'P2 Presupuesto Aprobo sin firma'!G68</f>
        <v>0</v>
      </c>
      <c r="F69" s="51">
        <f>+'P2 Presupuesto Aprobo sin firma'!H68</f>
        <v>0</v>
      </c>
      <c r="G69" s="51">
        <f>+'P2 Presupuesto Aprobo sin firma'!I68</f>
        <v>0</v>
      </c>
      <c r="H69" s="12">
        <f t="shared" si="7"/>
        <v>0</v>
      </c>
    </row>
    <row r="70" spans="1:8" ht="15.75" x14ac:dyDescent="0.25">
      <c r="A70" s="8" t="s">
        <v>59</v>
      </c>
      <c r="B70" s="11">
        <v>0</v>
      </c>
      <c r="C70" s="11">
        <v>0</v>
      </c>
      <c r="D70" s="11">
        <v>0</v>
      </c>
      <c r="E70" s="10">
        <f>+'P2 Presupuesto Aprobo sin firma'!G69</f>
        <v>0</v>
      </c>
      <c r="F70" s="10">
        <f>+'P2 Presupuesto Aprobo sin firma'!H69</f>
        <v>0</v>
      </c>
      <c r="G70" s="10">
        <f>+'P2 Presupuesto Aprobo sin firma'!I69</f>
        <v>0</v>
      </c>
      <c r="H70" s="11">
        <f t="shared" si="7"/>
        <v>0</v>
      </c>
    </row>
    <row r="71" spans="1:8" ht="15.75" x14ac:dyDescent="0.25">
      <c r="A71" s="8" t="s">
        <v>60</v>
      </c>
      <c r="B71" s="11">
        <v>0</v>
      </c>
      <c r="C71" s="11">
        <v>0</v>
      </c>
      <c r="D71" s="11">
        <v>0</v>
      </c>
      <c r="E71" s="10">
        <f>+'P2 Presupuesto Aprobo sin firma'!G70</f>
        <v>0</v>
      </c>
      <c r="F71" s="10">
        <f>+'P2 Presupuesto Aprobo sin firma'!H70</f>
        <v>0</v>
      </c>
      <c r="G71" s="10">
        <f>+'P2 Presupuesto Aprobo sin firma'!I70</f>
        <v>0</v>
      </c>
      <c r="H71" s="11">
        <f t="shared" si="7"/>
        <v>0</v>
      </c>
    </row>
    <row r="72" spans="1:8" s="1" customFormat="1" ht="15.75" x14ac:dyDescent="0.25">
      <c r="A72" s="6" t="s">
        <v>61</v>
      </c>
      <c r="B72" s="12">
        <v>0</v>
      </c>
      <c r="C72" s="12">
        <v>0</v>
      </c>
      <c r="D72" s="12">
        <v>0</v>
      </c>
      <c r="E72" s="51">
        <f>+'P2 Presupuesto Aprobo sin firma'!G71</f>
        <v>0</v>
      </c>
      <c r="F72" s="51">
        <f>+'P2 Presupuesto Aprobo sin firma'!H71</f>
        <v>0</v>
      </c>
      <c r="G72" s="51">
        <f>+'P2 Presupuesto Aprobo sin firma'!I71</f>
        <v>0</v>
      </c>
      <c r="H72" s="12">
        <f t="shared" si="7"/>
        <v>0</v>
      </c>
    </row>
    <row r="73" spans="1:8" ht="15.75" x14ac:dyDescent="0.25">
      <c r="A73" s="8" t="s">
        <v>62</v>
      </c>
      <c r="B73" s="11">
        <v>0</v>
      </c>
      <c r="C73" s="11">
        <v>0</v>
      </c>
      <c r="D73" s="11">
        <v>0</v>
      </c>
      <c r="E73" s="10">
        <f>+'P2 Presupuesto Aprobo sin firma'!G72</f>
        <v>0</v>
      </c>
      <c r="F73" s="10">
        <f>+'P2 Presupuesto Aprobo sin firma'!H72</f>
        <v>0</v>
      </c>
      <c r="G73" s="10">
        <f>+'P2 Presupuesto Aprobo sin firma'!I72</f>
        <v>0</v>
      </c>
      <c r="H73" s="11">
        <f t="shared" si="7"/>
        <v>0</v>
      </c>
    </row>
    <row r="74" spans="1:8" ht="15.75" x14ac:dyDescent="0.25">
      <c r="A74" s="8" t="s">
        <v>63</v>
      </c>
      <c r="B74" s="11">
        <v>0</v>
      </c>
      <c r="C74" s="11">
        <v>0</v>
      </c>
      <c r="D74" s="11">
        <v>0</v>
      </c>
      <c r="E74" s="10">
        <f>+'P2 Presupuesto Aprobo sin firma'!G73</f>
        <v>0</v>
      </c>
      <c r="F74" s="10">
        <f>+'P2 Presupuesto Aprobo sin firma'!H73</f>
        <v>0</v>
      </c>
      <c r="G74" s="10">
        <f>+'P2 Presupuesto Aprobo sin firma'!I73</f>
        <v>0</v>
      </c>
      <c r="H74" s="11">
        <f t="shared" si="7"/>
        <v>0</v>
      </c>
    </row>
    <row r="75" spans="1:8" ht="15.75" x14ac:dyDescent="0.25">
      <c r="A75" s="8" t="s">
        <v>64</v>
      </c>
      <c r="B75" s="11">
        <v>0</v>
      </c>
      <c r="C75" s="11">
        <v>0</v>
      </c>
      <c r="D75" s="11">
        <v>0</v>
      </c>
      <c r="E75" s="10">
        <f>+'P2 Presupuesto Aprobo sin firma'!G74</f>
        <v>0</v>
      </c>
      <c r="F75" s="10">
        <f>+'P2 Presupuesto Aprobo sin firma'!H74</f>
        <v>0</v>
      </c>
      <c r="G75" s="10">
        <f>+'P2 Presupuesto Aprobo sin firma'!I74</f>
        <v>0</v>
      </c>
      <c r="H75" s="12">
        <f t="shared" si="7"/>
        <v>0</v>
      </c>
    </row>
    <row r="76" spans="1:8" ht="15.75" x14ac:dyDescent="0.25">
      <c r="A76" s="4" t="s">
        <v>67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 ht="15.75" x14ac:dyDescent="0.25">
      <c r="A77" s="6" t="s">
        <v>68</v>
      </c>
      <c r="B77" s="11">
        <v>0</v>
      </c>
      <c r="C77" s="11">
        <v>0</v>
      </c>
      <c r="D77" s="11">
        <v>0</v>
      </c>
      <c r="E77" s="10">
        <f>+'P2 Presupuesto Aprobo sin firma'!G76</f>
        <v>0</v>
      </c>
      <c r="F77" s="10">
        <f>+'P2 Presupuesto Aprobo sin firma'!H76</f>
        <v>0</v>
      </c>
      <c r="G77" s="10">
        <f>+'P2 Presupuesto Aprobo sin firma'!I76</f>
        <v>0</v>
      </c>
      <c r="H77" s="11">
        <f t="shared" ref="H77:H82" si="8">+B77+C77+D77+E77+F77</f>
        <v>0</v>
      </c>
    </row>
    <row r="78" spans="1:8" ht="15.75" x14ac:dyDescent="0.25">
      <c r="A78" s="8" t="s">
        <v>69</v>
      </c>
      <c r="B78" s="11">
        <v>0</v>
      </c>
      <c r="C78" s="11">
        <v>0</v>
      </c>
      <c r="D78" s="11">
        <v>0</v>
      </c>
      <c r="E78" s="10">
        <f>+'P2 Presupuesto Aprobo sin firma'!G77</f>
        <v>0</v>
      </c>
      <c r="F78" s="10">
        <f>+'P2 Presupuesto Aprobo sin firma'!H77</f>
        <v>0</v>
      </c>
      <c r="G78" s="10">
        <f>+'P2 Presupuesto Aprobo sin firma'!I77</f>
        <v>0</v>
      </c>
      <c r="H78" s="11">
        <f t="shared" si="8"/>
        <v>0</v>
      </c>
    </row>
    <row r="79" spans="1:8" ht="15.75" x14ac:dyDescent="0.25">
      <c r="A79" s="8" t="s">
        <v>70</v>
      </c>
      <c r="B79" s="11">
        <v>0</v>
      </c>
      <c r="C79" s="11">
        <v>0</v>
      </c>
      <c r="D79" s="11">
        <v>0</v>
      </c>
      <c r="E79" s="10">
        <f>+'P2 Presupuesto Aprobo sin firma'!G78</f>
        <v>0</v>
      </c>
      <c r="F79" s="10">
        <f>+'P2 Presupuesto Aprobo sin firma'!H78</f>
        <v>0</v>
      </c>
      <c r="G79" s="10">
        <f>+'P2 Presupuesto Aprobo sin firma'!I78</f>
        <v>0</v>
      </c>
      <c r="H79" s="11">
        <f t="shared" si="8"/>
        <v>0</v>
      </c>
    </row>
    <row r="80" spans="1:8" s="1" customFormat="1" ht="15.75" x14ac:dyDescent="0.25">
      <c r="A80" s="6" t="s">
        <v>71</v>
      </c>
      <c r="B80" s="12">
        <v>0</v>
      </c>
      <c r="C80" s="12">
        <v>0</v>
      </c>
      <c r="D80" s="12">
        <v>0</v>
      </c>
      <c r="E80" s="10">
        <f>+'P2 Presupuesto Aprobo sin firma'!G79</f>
        <v>0</v>
      </c>
      <c r="F80" s="10">
        <f>+'P2 Presupuesto Aprobo sin firma'!H79</f>
        <v>0</v>
      </c>
      <c r="G80" s="10">
        <f>+'P2 Presupuesto Aprobo sin firma'!I79</f>
        <v>0</v>
      </c>
      <c r="H80" s="11">
        <f t="shared" si="8"/>
        <v>0</v>
      </c>
    </row>
    <row r="81" spans="1:8" ht="15.75" x14ac:dyDescent="0.25">
      <c r="A81" s="8" t="s">
        <v>72</v>
      </c>
      <c r="B81" s="11">
        <v>0</v>
      </c>
      <c r="C81" s="11">
        <v>0</v>
      </c>
      <c r="D81" s="11">
        <v>0</v>
      </c>
      <c r="E81" s="10">
        <f>+'P2 Presupuesto Aprobo sin firma'!G80</f>
        <v>0</v>
      </c>
      <c r="F81" s="10">
        <f>+'P2 Presupuesto Aprobo sin firma'!H80</f>
        <v>0</v>
      </c>
      <c r="G81" s="10">
        <f>+'P2 Presupuesto Aprobo sin firma'!I80</f>
        <v>0</v>
      </c>
      <c r="H81" s="11">
        <f t="shared" si="8"/>
        <v>0</v>
      </c>
    </row>
    <row r="82" spans="1:8" ht="15.75" x14ac:dyDescent="0.25">
      <c r="A82" s="8" t="s">
        <v>73</v>
      </c>
      <c r="B82" s="11">
        <v>0</v>
      </c>
      <c r="C82" s="11">
        <v>0</v>
      </c>
      <c r="D82" s="11">
        <v>0</v>
      </c>
      <c r="E82" s="10">
        <f>+'P2 Presupuesto Aprobo sin firma'!G81</f>
        <v>0</v>
      </c>
      <c r="F82" s="10">
        <f>+'P2 Presupuesto Aprobo sin firma'!H81</f>
        <v>0</v>
      </c>
      <c r="G82" s="10">
        <f>+'P2 Presupuesto Aprobo sin firma'!I81</f>
        <v>0</v>
      </c>
      <c r="H82" s="11">
        <f t="shared" si="8"/>
        <v>0</v>
      </c>
    </row>
    <row r="83" spans="1:8" s="1" customFormat="1" ht="15.75" x14ac:dyDescent="0.25">
      <c r="A83" s="6" t="s">
        <v>74</v>
      </c>
      <c r="B83" s="12">
        <v>0</v>
      </c>
      <c r="C83" s="12">
        <v>0</v>
      </c>
      <c r="D83" s="12">
        <v>0</v>
      </c>
      <c r="E83" s="12">
        <f>+'P2 Presupuesto Aprobo sin firma'!G82</f>
        <v>0</v>
      </c>
      <c r="F83" s="12">
        <f>+'P2 Presupuesto Aprobo sin firma'!H82</f>
        <v>0</v>
      </c>
      <c r="G83" s="10">
        <f>+'P2 Presupuesto Aprobo sin firma'!I82</f>
        <v>0</v>
      </c>
      <c r="H83" s="12">
        <f>+'P2 Presupuesto Aprobo sin firma'!I82</f>
        <v>0</v>
      </c>
    </row>
    <row r="84" spans="1:8" ht="15.75" x14ac:dyDescent="0.25">
      <c r="A84" s="8" t="s">
        <v>75</v>
      </c>
      <c r="B84" s="11">
        <v>0</v>
      </c>
      <c r="C84" s="11">
        <v>0</v>
      </c>
      <c r="D84" s="11">
        <v>0</v>
      </c>
      <c r="E84" s="10">
        <f>+'P2 Presupuesto Aprobo sin firma'!G83</f>
        <v>0</v>
      </c>
      <c r="F84" s="10">
        <f>+'P2 Presupuesto Aprobo sin firma'!H83</f>
        <v>0</v>
      </c>
      <c r="G84" s="10">
        <f>+'P2 Presupuesto Aprobo sin firma'!I83</f>
        <v>0</v>
      </c>
      <c r="H84" s="11">
        <f t="shared" ref="H84" si="9">+B84+C84+D84+E84+F84</f>
        <v>0</v>
      </c>
    </row>
    <row r="85" spans="1:8" s="17" customFormat="1" ht="15.75" x14ac:dyDescent="0.25">
      <c r="A85" s="15" t="s">
        <v>65</v>
      </c>
      <c r="B85" s="16">
        <f t="shared" ref="B85:G85" si="10">+B12+B18+B28+B38+B47+B54+B64+B69+B72+B76+B80+B83</f>
        <v>75167187.00999999</v>
      </c>
      <c r="C85" s="16">
        <f t="shared" si="10"/>
        <v>78896361.110000014</v>
      </c>
      <c r="D85" s="16">
        <f t="shared" si="10"/>
        <v>79198269.040000007</v>
      </c>
      <c r="E85" s="16">
        <f t="shared" si="10"/>
        <v>81647048.689999998</v>
      </c>
      <c r="F85" s="16">
        <f t="shared" si="10"/>
        <v>79103465.25</v>
      </c>
      <c r="G85" s="16">
        <f t="shared" si="10"/>
        <v>81988171.549999997</v>
      </c>
      <c r="H85" s="16">
        <f>+H12+H18+H28+H38+H47+H54+H64+H69+H72+H76+H80+H83</f>
        <v>476000502.65000004</v>
      </c>
    </row>
    <row r="86" spans="1:8" s="17" customFormat="1" ht="45" x14ac:dyDescent="0.25">
      <c r="A86" s="24" t="s">
        <v>121</v>
      </c>
      <c r="B86" s="30"/>
      <c r="C86" s="30"/>
      <c r="D86" s="30"/>
      <c r="E86" s="30"/>
      <c r="F86" s="30"/>
      <c r="G86" s="30"/>
      <c r="H86" s="30"/>
    </row>
    <row r="87" spans="1:8" s="17" customFormat="1" ht="15.75" x14ac:dyDescent="0.25">
      <c r="A87" s="42"/>
      <c r="B87" s="30"/>
      <c r="C87" s="30"/>
      <c r="D87" s="30"/>
      <c r="E87" s="30"/>
      <c r="F87" s="30"/>
      <c r="G87" s="30"/>
      <c r="H87" s="30"/>
    </row>
    <row r="93" spans="1:8" s="1" customFormat="1" x14ac:dyDescent="0.25">
      <c r="A93" s="72" t="s">
        <v>113</v>
      </c>
      <c r="B93" s="72"/>
      <c r="C93" s="72" t="s">
        <v>98</v>
      </c>
      <c r="D93" s="72"/>
      <c r="E93" s="72"/>
      <c r="F93" s="72"/>
      <c r="G93" s="72"/>
      <c r="H93" s="72"/>
    </row>
    <row r="94" spans="1:8" s="13" customFormat="1" ht="15.75" x14ac:dyDescent="0.25">
      <c r="A94" s="70" t="s">
        <v>114</v>
      </c>
      <c r="B94" s="70"/>
      <c r="C94" s="70" t="s">
        <v>116</v>
      </c>
      <c r="D94" s="70"/>
      <c r="E94" s="70"/>
      <c r="F94" s="70"/>
      <c r="G94" s="70"/>
      <c r="H94" s="70"/>
    </row>
    <row r="95" spans="1:8" s="18" customFormat="1" ht="17.25" x14ac:dyDescent="0.3">
      <c r="A95" s="58" t="s">
        <v>117</v>
      </c>
      <c r="B95" s="58"/>
      <c r="C95" s="58" t="s">
        <v>99</v>
      </c>
      <c r="D95" s="58"/>
      <c r="E95" s="58"/>
      <c r="F95" s="58"/>
      <c r="G95" s="58"/>
      <c r="H95" s="58"/>
    </row>
    <row r="96" spans="1:8" s="20" customFormat="1" ht="17.25" x14ac:dyDescent="0.3">
      <c r="A96" s="49"/>
      <c r="B96" s="49"/>
      <c r="C96" s="49"/>
      <c r="D96" s="49"/>
      <c r="E96" s="49"/>
      <c r="F96" s="49"/>
      <c r="G96" s="49"/>
      <c r="H96" s="19"/>
    </row>
    <row r="97" spans="1:7" s="20" customFormat="1" ht="17.25" x14ac:dyDescent="0.3">
      <c r="A97" s="49"/>
      <c r="B97" s="49"/>
      <c r="C97" s="49"/>
      <c r="D97" s="49"/>
      <c r="E97" s="49"/>
      <c r="F97" s="49"/>
      <c r="G97" s="49"/>
    </row>
    <row r="98" spans="1:7" s="13" customFormat="1" ht="15.75" x14ac:dyDescent="0.25"/>
  </sheetData>
  <mergeCells count="15">
    <mergeCell ref="A9:A10"/>
    <mergeCell ref="B9:B10"/>
    <mergeCell ref="C9:C10"/>
    <mergeCell ref="H9:H10"/>
    <mergeCell ref="A3:H3"/>
    <mergeCell ref="A4:H4"/>
    <mergeCell ref="A5:H5"/>
    <mergeCell ref="A6:H6"/>
    <mergeCell ref="A7:H7"/>
    <mergeCell ref="A93:B93"/>
    <mergeCell ref="C93:H93"/>
    <mergeCell ref="A94:B94"/>
    <mergeCell ref="C94:H94"/>
    <mergeCell ref="A95:B95"/>
    <mergeCell ref="C95:H95"/>
  </mergeCells>
  <pageMargins left="0.19685039370078741" right="0" top="0" bottom="0" header="0.31496062992125984" footer="0.31496062992125984"/>
  <pageSetup paperSize="41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P2 Presupuesto Aprobo sin firma</vt:lpstr>
      <vt:lpstr>P2 Presupuesto Aprobo firmado</vt:lpstr>
      <vt:lpstr>P3 sin firma</vt:lpstr>
      <vt:lpstr>P3 firmado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Asitente Contabilidada CESAC</cp:lastModifiedBy>
  <cp:lastPrinted>2022-07-04T12:21:30Z</cp:lastPrinted>
  <dcterms:created xsi:type="dcterms:W3CDTF">2021-07-29T18:58:50Z</dcterms:created>
  <dcterms:modified xsi:type="dcterms:W3CDTF">2022-07-04T12:21:38Z</dcterms:modified>
</cp:coreProperties>
</file>