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ist.contabilidad\Desktop\AÑO 2021\PRESUPUESTO\"/>
    </mc:Choice>
  </mc:AlternateContent>
  <bookViews>
    <workbookView xWindow="0" yWindow="0" windowWidth="20490" windowHeight="7275"/>
  </bookViews>
  <sheets>
    <sheet name="PRESUPUESTO 202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1" l="1"/>
  <c r="D54" i="1"/>
  <c r="D23" i="1"/>
  <c r="D14" i="1"/>
  <c r="D154" i="1" l="1"/>
</calcChain>
</file>

<file path=xl/sharedStrings.xml><?xml version="1.0" encoding="utf-8"?>
<sst xmlns="http://schemas.openxmlformats.org/spreadsheetml/2006/main" count="285" uniqueCount="285">
  <si>
    <t>REPUBLICA DOMINICANA</t>
  </si>
  <si>
    <t xml:space="preserve">              CUERPO ESPECIALIZADO EN SEGURIDAD AEROPORTURARIA Y DE LA AVIACION CIVIL</t>
  </si>
  <si>
    <t>PRESUPUESTO 2021</t>
  </si>
  <si>
    <t>GASTOS:</t>
  </si>
  <si>
    <t>APROBADO 2021</t>
  </si>
  <si>
    <t>NUMERO</t>
  </si>
  <si>
    <t>DETALLE</t>
  </si>
  <si>
    <t>VALOR RD</t>
  </si>
  <si>
    <t>REMUNERACIONES Y CONTRIBUCIONES</t>
  </si>
  <si>
    <t>2.1.1.1.12</t>
  </si>
  <si>
    <t>SUELDO FIJO POR CARGO A PERSONAL MILITAR</t>
  </si>
  <si>
    <t>2.1.1.2.01</t>
  </si>
  <si>
    <t>SUELDO AL PERSONAL CONTRATADO E IGUALADO</t>
  </si>
  <si>
    <t>2.1.1.2.04</t>
  </si>
  <si>
    <t>SUELDOS AL PERSONAL POR SERVICIOS ESPECIALES</t>
  </si>
  <si>
    <t>2.1.1.4.01</t>
  </si>
  <si>
    <t>SUELDO ANUAL NO.13</t>
  </si>
  <si>
    <t>2.1.2.2.13</t>
  </si>
  <si>
    <t>INCENTIVO POR RIESGO LABORAL AL PERSONAL MILITAR Y POLICIAL</t>
  </si>
  <si>
    <t>2.1.2.2.14</t>
  </si>
  <si>
    <t>COMPENSACION ESPECIAL A PERSONAL MILITAR</t>
  </si>
  <si>
    <t>2.1.5.1.01</t>
  </si>
  <si>
    <t>CONTRIBUCIONES AL SEGURO DE SALUD PATRONAL</t>
  </si>
  <si>
    <t>2.1.5.3.01</t>
  </si>
  <si>
    <t>CONTRIBUCIONES AL SEGURO DE RIESGO LABORAL</t>
  </si>
  <si>
    <t>CONTRATACIÓN DE SERVICIOS</t>
  </si>
  <si>
    <t>2.2.1.3.01</t>
  </si>
  <si>
    <t>TELEFONO LOCAL</t>
  </si>
  <si>
    <t>2.2.1.5.01</t>
  </si>
  <si>
    <t>SERVICIO DE INTERNET Y TELEVISION POR CABLE</t>
  </si>
  <si>
    <t>2.2.1.7.01</t>
  </si>
  <si>
    <t>AGUA</t>
  </si>
  <si>
    <t>2.2.2.1.01</t>
  </si>
  <si>
    <t>PUBLICIDAD Y PROPAGANDA</t>
  </si>
  <si>
    <t>2.2.2.2.01</t>
  </si>
  <si>
    <t>IMPRESION Y ENCUADERNACION</t>
  </si>
  <si>
    <t>2.2.3.1.01</t>
  </si>
  <si>
    <t>VIATICO DENTRO DEL PAIS</t>
  </si>
  <si>
    <t>2.2.3.2.01</t>
  </si>
  <si>
    <t>VIATICO FUERA DEL PAIS</t>
  </si>
  <si>
    <t>2.2.4.1.01</t>
  </si>
  <si>
    <t xml:space="preserve">PASAJES </t>
  </si>
  <si>
    <t>2.2.4.2.01</t>
  </si>
  <si>
    <t>FLETES</t>
  </si>
  <si>
    <t>2.2.5.1.01</t>
  </si>
  <si>
    <t>ALQUILERES Y RENTAS DE EDIFICIOS Y LOCALES</t>
  </si>
  <si>
    <t>2.2.5.3.04</t>
  </si>
  <si>
    <t>ALQUILER EQUIPO DE OFICINA Y MUEBLES</t>
  </si>
  <si>
    <t>2.2.5.4.01</t>
  </si>
  <si>
    <t>ALQUILER DE EQUIPOS DE TRANSPORTE, TRACCION Y ELEVACION</t>
  </si>
  <si>
    <t>2.2.5.8.01</t>
  </si>
  <si>
    <t>OTROS ALQUILERES</t>
  </si>
  <si>
    <t>2.2.6.1.01</t>
  </si>
  <si>
    <t>SEGURO DE BIENES E INMUEBLES</t>
  </si>
  <si>
    <t>2.2.6.2.01</t>
  </si>
  <si>
    <t>SEGURO DE BIENES MUEBLES</t>
  </si>
  <si>
    <t>2.2.6.3.01</t>
  </si>
  <si>
    <t>SEGUROS DE PERSONAS</t>
  </si>
  <si>
    <t>2.2.7.1.01</t>
  </si>
  <si>
    <t>REPARACIONES MENORES EN EDIFICACIONES</t>
  </si>
  <si>
    <t>2.2.7.1.02</t>
  </si>
  <si>
    <t>SERV. ESPECIALES DE MANT. Y REPARACION</t>
  </si>
  <si>
    <t>2.2.7.1.07</t>
  </si>
  <si>
    <t>SERV. DE PINTURA Y DERIVADOS CON FINES DE HIGIENE Y EMBELLECIMIENTO</t>
  </si>
  <si>
    <t>2.2.7.2.01</t>
  </si>
  <si>
    <t>MANT. Y REPARACION DE MUEBLES Y EQUIPOS DE OFICINA</t>
  </si>
  <si>
    <t>2.2.7.2.02</t>
  </si>
  <si>
    <t>MANT. Y REPARACION DE EQUIPOS PARA COMPUTACION</t>
  </si>
  <si>
    <t>2.2.7.2.06</t>
  </si>
  <si>
    <t>MANT. REP. EQUIPOS TRANPORTE, TRACCION Y ELEVACION</t>
  </si>
  <si>
    <t>2.2.7.2.08</t>
  </si>
  <si>
    <t>SERVICIOS DE MANTENIMIENTO, REPARACION, DESMONTE E INSTALACION</t>
  </si>
  <si>
    <t>2.2.8.5.01</t>
  </si>
  <si>
    <t>FUMIGACION</t>
  </si>
  <si>
    <t>2.2.8.6.02</t>
  </si>
  <si>
    <t>FESTIVIDADES</t>
  </si>
  <si>
    <t>2.2.8.7.02</t>
  </si>
  <si>
    <t>SERVICIOS JURIDICOS</t>
  </si>
  <si>
    <t>2.2.8.7.04</t>
  </si>
  <si>
    <t>SERV. DE CAPACITACION</t>
  </si>
  <si>
    <t>2.2.8.7.05</t>
  </si>
  <si>
    <t>SERV. DE INFORMATICA Y SISTEMAS COMPUTARIZADOS</t>
  </si>
  <si>
    <t>2.2.8.7.06</t>
  </si>
  <si>
    <t>OTROS SERVICIOS TECNICOS PROFESIONALES</t>
  </si>
  <si>
    <t>2.2.9.2.01</t>
  </si>
  <si>
    <t>SERVICIO DE ALIMENTACION</t>
  </si>
  <si>
    <t>MATERIALES Y SUMINISTROS</t>
  </si>
  <si>
    <t>2.3.1.1.01</t>
  </si>
  <si>
    <t>ALIMENTOS Y BEBIDAS  PARA PERSONAS</t>
  </si>
  <si>
    <t>2.3.1.2.01</t>
  </si>
  <si>
    <t>ALIMENTOS PARA ANIMALES</t>
  </si>
  <si>
    <t>2.3.1.3.03</t>
  </si>
  <si>
    <t>PRODUCTOS FORESTALES</t>
  </si>
  <si>
    <t>2.3.1.4.01</t>
  </si>
  <si>
    <t>MADERAS, CORCHOS Y MANUFACTURAS</t>
  </si>
  <si>
    <t>2.3.2.2.01</t>
  </si>
  <si>
    <t>ACABADO TEXTILES</t>
  </si>
  <si>
    <t>2.3.2.3.01</t>
  </si>
  <si>
    <t xml:space="preserve">PRENDA DE VESTIR </t>
  </si>
  <si>
    <t>2.3.2.4.01</t>
  </si>
  <si>
    <t xml:space="preserve">CALZADOS </t>
  </si>
  <si>
    <t>2.3.3.1.01</t>
  </si>
  <si>
    <t>PAPEL DE ESCRITORIO</t>
  </si>
  <si>
    <t>2.3.3.2.01</t>
  </si>
  <si>
    <t>PRODUCTO DE PAPEL Y CARTON</t>
  </si>
  <si>
    <t>2.3.3.3.01</t>
  </si>
  <si>
    <t>PRODUCTOS DE ARTES GRAFICAS</t>
  </si>
  <si>
    <t>2.3.3.5.01</t>
  </si>
  <si>
    <t>TEXTOS DE ENSENANZA</t>
  </si>
  <si>
    <t>2.3.4.1.01</t>
  </si>
  <si>
    <t>PRODUCTOS MEDICINALES PARA USO HUMANO</t>
  </si>
  <si>
    <t>2.3.4.2.01</t>
  </si>
  <si>
    <t>PRODUCTOS MEDICINALES PARA USO VETERINARIO</t>
  </si>
  <si>
    <t>2.3.5.3.01</t>
  </si>
  <si>
    <t>LLANTAS Y NEUMATICOS</t>
  </si>
  <si>
    <t>2.3.5.4.01</t>
  </si>
  <si>
    <t>ARTICULOS DE CAUCHO</t>
  </si>
  <si>
    <t>2.3.5.5.01</t>
  </si>
  <si>
    <t>ARTICULOS DE PLASTICO</t>
  </si>
  <si>
    <t>2.3.6.1.01</t>
  </si>
  <si>
    <t>PRODUCTOS DE CEMENTO</t>
  </si>
  <si>
    <t>2.3.6.2.01</t>
  </si>
  <si>
    <t>PRODUCTOS DE VIDRIO</t>
  </si>
  <si>
    <t>2.3.6.3.01</t>
  </si>
  <si>
    <t>PRODUCTOS FERROSO</t>
  </si>
  <si>
    <t>2.3.6.3.06</t>
  </si>
  <si>
    <t>ACCESORIOS DE METAL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</si>
  <si>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</si>
  <si>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</si>
  <si>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</si>
  <si>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</si>
  <si>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</si>
  <si>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</si>
  <si>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</si>
  <si>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</si>
  <si>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2.3.7.1.06</t>
  </si>
  <si>
    <t>LUBRICANTES</t>
  </si>
  <si>
    <t>2.3.7.2.02</t>
  </si>
  <si>
    <t>PRODUCTOS FOTOQUIMICOS</t>
  </si>
  <si>
    <t>2.3.7.2.03</t>
  </si>
  <si>
    <t>PRODUCTOS QUIMICOS DE LABORATORIO Y DE USO PERSONAL</t>
  </si>
  <si>
    <t>2.3.7.2.05</t>
  </si>
  <si>
    <t>INSECTICIDAS, FUMIGANTES Y OTROS</t>
  </si>
  <si>
    <t>2.3.7.2.06</t>
  </si>
  <si>
    <t>PINTURAS, LACAS, BARNICES, DILUYENTES Y ABSORBENTES PARA PINTURAS</t>
  </si>
  <si>
    <t>2.3.7.2.07</t>
  </si>
  <si>
    <t>PRODUCTOS QUIMICOS PARA SANIAMIENTOS DE LAS AGUAS</t>
  </si>
  <si>
    <t>2.3.7.2.99</t>
  </si>
  <si>
    <t>OTROS PRODUCTOS QUIMICOS Y CONEXOS</t>
  </si>
  <si>
    <t>2.3.9.1.01</t>
  </si>
  <si>
    <t xml:space="preserve">MATERIAL PARA LIMPIEZA </t>
  </si>
  <si>
    <t>2.3.9.2.01</t>
  </si>
  <si>
    <t xml:space="preserve">UTILES DE ESCRITORIO, OFICINA INFORMATICA Y DE ENSENANZA </t>
  </si>
  <si>
    <t>2.3.9.3.01</t>
  </si>
  <si>
    <t>UTILES MENORES, MEDICO QUIRURGICOS Y DE LABORATORIOS</t>
  </si>
  <si>
    <t>2.3.9.5.01</t>
  </si>
  <si>
    <t>UTILES DE COCINA Y COMEDOR</t>
  </si>
  <si>
    <t>2.3.9.6.01</t>
  </si>
  <si>
    <t>PRODUCTOS ELECTRICOS Y AFINES</t>
  </si>
  <si>
    <t>2.3.9.7.01</t>
  </si>
  <si>
    <t>PRODUCTOS Y UTILES VETERINARIOS Y ANIMALES</t>
  </si>
  <si>
    <t>2.3.9.8.01</t>
  </si>
  <si>
    <t>REPUESTOS</t>
  </si>
  <si>
    <t>2.3.9.9.01</t>
  </si>
  <si>
    <t>PRODUCTOS Y UTILES VARIOS</t>
  </si>
  <si>
    <t>2.3.9.9.02</t>
  </si>
  <si>
    <t>BONOS PARA UTILES DIVERSOS</t>
  </si>
  <si>
    <t>TRANSFERENCIAS CORRIENTES</t>
  </si>
  <si>
    <t>2.4.1</t>
  </si>
  <si>
    <t>TRANSFERENCIAS CORRIENTES AL SECTOR PRIVADO</t>
  </si>
  <si>
    <t>2.4.2</t>
  </si>
  <si>
    <t>TRANSFERENCIAS CORRIENTES AL GOBIERNO GENERAL NACIONAL</t>
  </si>
  <si>
    <t>2.4.3</t>
  </si>
  <si>
    <t>TRANSFERENCIAS CORRIENTES A GOBIERNOS GENERALES LOCALES</t>
  </si>
  <si>
    <t>2.4.4</t>
  </si>
  <si>
    <t>TRANSFERENCIAS CORRIENTES A EMPRESAS PÚBLICAS NO FINANCIERAS</t>
  </si>
  <si>
    <t>2.4.5</t>
  </si>
  <si>
    <t>TRANSFERENCIAS CORRIENTES A INSTITUCIONES PÚBLICAS FINANCIERAS</t>
  </si>
  <si>
    <t>2.4.6</t>
  </si>
  <si>
    <t>SUBVENCIONES</t>
  </si>
  <si>
    <t>2.4.7</t>
  </si>
  <si>
    <t>TRANSFERENCIAS CORRIENTES AL SECTOR EXTERNO</t>
  </si>
  <si>
    <t>2.4.9</t>
  </si>
  <si>
    <t>TRANSFERENCIAS CORRIENTES A OTRAS INSTITUCIONES PÚBLICAS</t>
  </si>
  <si>
    <t>TRANSFERENCIAS DE CAPITAL</t>
  </si>
  <si>
    <t>2.5.1</t>
  </si>
  <si>
    <t>TRANSFERENCIAS DE CAPITAL AL SECTOR PRIVADO</t>
  </si>
  <si>
    <t>2.5.2</t>
  </si>
  <si>
    <t>TRANSFERENCIAS DE CAPITAL AL GOBIERNO GENERAL NACIONAL</t>
  </si>
  <si>
    <t>2.5.3</t>
  </si>
  <si>
    <t>TRANSFERENCIAS DE CAPITAL A GOBIERNOS GENERALES LOCALES</t>
  </si>
  <si>
    <t>2.5.4</t>
  </si>
  <si>
    <t>TRANSFERENCIAS DE CAPITAL A EMPRESAS PÚBLICAS NO FINANCIERAS</t>
  </si>
  <si>
    <t>2.5.5</t>
  </si>
  <si>
    <t>TRANSFERENCIAS DE CAPITAL A INSTITUCIONES PÚBLICAS FINANCIERAS</t>
  </si>
  <si>
    <t>2.5.6</t>
  </si>
  <si>
    <t>TRANSFERENCIAS DE CAPITAL AL SECTOR EXTERNO</t>
  </si>
  <si>
    <t>2.5.9</t>
  </si>
  <si>
    <t>TRANSFERENCIAS DE CAPITAL A OTRAS INSTITUCIONES PÚBLICAS</t>
  </si>
  <si>
    <t>BIENES MUEBLES, INMUEBLES E INTANGIBLES</t>
  </si>
  <si>
    <t>2.6.1.1.01</t>
  </si>
  <si>
    <t xml:space="preserve">MUEBLES, EQUIPO DE OFICINA Y ESTANTERIA </t>
  </si>
  <si>
    <t>2.6.1.3.01</t>
  </si>
  <si>
    <t>EQUIPOS DE TECNOLOGIA DE LA INFORMACION</t>
  </si>
  <si>
    <t>2.6.1.4.01</t>
  </si>
  <si>
    <t>ELECTRODOMESTICOS</t>
  </si>
  <si>
    <t>2.6.1.9.01</t>
  </si>
  <si>
    <t>OTROS MOBILIARIOS Y EQUIPOS NO IDENTIFICADOS</t>
  </si>
  <si>
    <t>2.6.2.1.01</t>
  </si>
  <si>
    <t>EQUIPOS Y APARATOS AUDIOVISUALES</t>
  </si>
  <si>
    <t>2.6.2.3.01</t>
  </si>
  <si>
    <t>CAMARAS FOTOGRAFICAS Y DE VIDEO</t>
  </si>
  <si>
    <t>2.6.3.1.01</t>
  </si>
  <si>
    <t>EQUIPOS MEDICOS Y DE LABORATORIOS</t>
  </si>
  <si>
    <t>2.6.4.1.01</t>
  </si>
  <si>
    <t>AUTOMOVILES Y CAMIONES</t>
  </si>
  <si>
    <t>2.6.5.6.01</t>
  </si>
  <si>
    <t>EQUIPO DE GENERACION ELECTRICA, APARATOS Y ACCESORIOS ELECTRICOS</t>
  </si>
  <si>
    <t>2.6.5.7.01</t>
  </si>
  <si>
    <t>HERRAMIENTAS Y MAQUINARIAS</t>
  </si>
  <si>
    <t>2.6.6.1.01</t>
  </si>
  <si>
    <t>EQUIPOS DE DEFENSA</t>
  </si>
  <si>
    <t>2.6.6.2.01</t>
  </si>
  <si>
    <t>EQUIPOS DE SEGURIDAD</t>
  </si>
  <si>
    <t>2.6.7.7.01</t>
  </si>
  <si>
    <t>ESPECIE MENORES Y DE ZOOLOGICO</t>
  </si>
  <si>
    <t>2.6.8.3.01</t>
  </si>
  <si>
    <t>PROGRAMAS DE INFORMATICA</t>
  </si>
  <si>
    <t>2.6.8.8.02</t>
  </si>
  <si>
    <t>LICENCIAS INTELECTUALES</t>
  </si>
  <si>
    <t>OBRAS</t>
  </si>
  <si>
    <t>2.7.1</t>
  </si>
  <si>
    <t>OBRAS EN EDIFICACIONES</t>
  </si>
  <si>
    <t>2.7.1.2.01</t>
  </si>
  <si>
    <t>OBRAS PARA EDIFICACION NO RESIDENCIAL</t>
  </si>
  <si>
    <t>2.7.2</t>
  </si>
  <si>
    <t>INFRAESTRUCTURA</t>
  </si>
  <si>
    <t>2.7.3</t>
  </si>
  <si>
    <t>CONSTRUCCIONES EN BIENES CONCESIONADOS</t>
  </si>
  <si>
    <t>2.7.4</t>
  </si>
  <si>
    <t>GASTOS QUE SE ASIGNARÁN DURANTE EL EJERCICIO PARA INVERSIÓN (ART. 32 Y 33 LEY 423-06)</t>
  </si>
  <si>
    <t>ADQUISICION DE ACTIVOS FINANCIEROS CON FINES DE POLÍTICA</t>
  </si>
  <si>
    <t>2.8.1</t>
  </si>
  <si>
    <t>CONCESIÓN DE PRESTAMOS</t>
  </si>
  <si>
    <t>2.8.2</t>
  </si>
  <si>
    <t>ADQUISICIÓN DE TÍTULOS VALORES REPRESENTATIVOS DE DEUDA</t>
  </si>
  <si>
    <t>2.8.3</t>
  </si>
  <si>
    <t>COMPRA DE ACCIONES Y PARTICIPACIONES DE CAPITAL</t>
  </si>
  <si>
    <t>2.8.4</t>
  </si>
  <si>
    <t>OBLIGACIONES NEGOCIALES</t>
  </si>
  <si>
    <t>2.8.5</t>
  </si>
  <si>
    <t>APORTES DE CAPITAL AL SECTOR PÚBLICO</t>
  </si>
  <si>
    <t>GASTOS FINANCIEROS</t>
  </si>
  <si>
    <t>2.9.1</t>
  </si>
  <si>
    <t>INTERESES DE LA DEUDA PÚBLICA INTERNA</t>
  </si>
  <si>
    <t>2.9.2</t>
  </si>
  <si>
    <t>INTERESES DE LA DEUDA PUBLICA EXTERNA</t>
  </si>
  <si>
    <t>2.9.3</t>
  </si>
  <si>
    <t>INTERESES DE LA DEUDA COMERCIAL</t>
  </si>
  <si>
    <t>2.9.4</t>
  </si>
  <si>
    <t>COMISIONES Y OTROS GASTOS BANCARIOS DE LA DEUDA PÚBLICA</t>
  </si>
  <si>
    <t>APLICACIONES FINANCIERAS</t>
  </si>
  <si>
    <t>INCREMENTO DE ACTIVOS FINANCIEROS</t>
  </si>
  <si>
    <t>4.1.1</t>
  </si>
  <si>
    <t>INCREMENTO DE ACTIVOS FINANCIEROS CORRIENTES</t>
  </si>
  <si>
    <t>4.1.2</t>
  </si>
  <si>
    <t>INCREMENTO DE ACTIVOS FINANCIEROS NO CORRIENTES</t>
  </si>
  <si>
    <t>DISMINUCIÓN DE PASIVOS</t>
  </si>
  <si>
    <t>4.2.1</t>
  </si>
  <si>
    <t>DISMINUCIÓN DE PASIVOS CORRIENTES</t>
  </si>
  <si>
    <t>4.2.2</t>
  </si>
  <si>
    <t>DISMINUCIÓN DE PASIVOS NO CORRIENTES</t>
  </si>
  <si>
    <t>DISMINUCIÓN DE FONDOS DE TERCEROS</t>
  </si>
  <si>
    <t>4.3.5</t>
  </si>
  <si>
    <t>DISMINUCIÓN DEPÓSITOS FONDOS DE TERCEROS</t>
  </si>
  <si>
    <t>TOTAL DE GASTOS EN CARGA FIJA Y OPERACIONALES</t>
  </si>
  <si>
    <t>LIC. NULQUIN FERRERAS NOVAS</t>
  </si>
  <si>
    <t>LICDA. JAZMIN A. ENCARNACION DE LOS SANTOS</t>
  </si>
  <si>
    <t>LIC. ALCIBIADES ROSARIO TOLENTINO</t>
  </si>
  <si>
    <t>Tte. Coronel Contador, FARD</t>
  </si>
  <si>
    <t>Tte. De Navio Contadora, ARD</t>
  </si>
  <si>
    <t>Coronel Contador, FARD</t>
  </si>
  <si>
    <t>Enc. Departamento de Presupuesto</t>
  </si>
  <si>
    <t>Subidrectora de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</si>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</sst>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Bookman Old Style"/>
      <family val="1"/>
    </font>
    <font>
      <b/>
      <sz val="12"/>
      <color theme="1"/>
      <name val="Arial"/>
      <family val="2"/>
    </font>
    <font>
      <b/>
      <sz val="12"/>
      <color theme="1"/>
      <name val="Bookman Old Style"/>
      <family val="1"/>
    </font>
    <font>
      <sz val="12"/>
      <name val="Bookman Old Style"/>
      <family val="1"/>
    </font>
    <font>
      <sz val="12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2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6" fillId="0" borderId="0" xfId="2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2" applyFont="1"/>
    <xf numFmtId="0" fontId="4" fillId="0" borderId="1" xfId="2" applyFont="1" applyBorder="1"/>
    <xf numFmtId="0" fontId="7" fillId="0" borderId="1" xfId="2" applyFont="1" applyBorder="1"/>
    <xf numFmtId="43" fontId="8" fillId="2" borderId="1" xfId="1" applyFont="1" applyFill="1" applyBorder="1"/>
    <xf numFmtId="0" fontId="7" fillId="0" borderId="2" xfId="2" applyFont="1" applyBorder="1" applyAlignment="1">
      <alignment horizontal="left"/>
    </xf>
    <xf numFmtId="0" fontId="7" fillId="0" borderId="1" xfId="2" applyFont="1" applyBorder="1" applyAlignment="1">
      <alignment horizontal="center"/>
    </xf>
    <xf numFmtId="164" fontId="7" fillId="0" borderId="2" xfId="2" applyNumberFormat="1" applyFont="1" applyBorder="1" applyAlignment="1">
      <alignment horizontal="center"/>
    </xf>
    <xf numFmtId="43" fontId="9" fillId="0" borderId="1" xfId="1" applyFont="1" applyBorder="1"/>
    <xf numFmtId="164" fontId="10" fillId="0" borderId="2" xfId="2" applyNumberFormat="1" applyFont="1" applyBorder="1" applyAlignment="1">
      <alignment horizontal="center"/>
    </xf>
    <xf numFmtId="0" fontId="10" fillId="0" borderId="1" xfId="2" applyFont="1" applyBorder="1"/>
    <xf numFmtId="43" fontId="3" fillId="0" borderId="1" xfId="1" applyFont="1" applyBorder="1"/>
    <xf numFmtId="0" fontId="10" fillId="0" borderId="2" xfId="2" applyFont="1" applyBorder="1" applyAlignment="1">
      <alignment horizontal="left"/>
    </xf>
    <xf numFmtId="0" fontId="11" fillId="0" borderId="2" xfId="2" applyFont="1" applyBorder="1" applyAlignment="1">
      <alignment horizontal="left"/>
    </xf>
    <xf numFmtId="0" fontId="11" fillId="0" borderId="1" xfId="2" applyFont="1" applyBorder="1"/>
    <xf numFmtId="0" fontId="10" fillId="0" borderId="1" xfId="2" applyFont="1" applyBorder="1" applyAlignment="1">
      <alignment horizontal="left"/>
    </xf>
    <xf numFmtId="43" fontId="3" fillId="0" borderId="0" xfId="1" applyFont="1"/>
    <xf numFmtId="43" fontId="3" fillId="0" borderId="1" xfId="1" applyFont="1" applyFill="1" applyBorder="1"/>
    <xf numFmtId="0" fontId="10" fillId="0" borderId="2" xfId="2" applyFont="1" applyBorder="1"/>
    <xf numFmtId="0" fontId="10" fillId="0" borderId="3" xfId="2" applyFont="1" applyBorder="1"/>
    <xf numFmtId="0" fontId="10" fillId="0" borderId="4" xfId="2" applyFont="1" applyBorder="1"/>
    <xf numFmtId="43" fontId="3" fillId="0" borderId="0" xfId="1" applyFont="1" applyBorder="1"/>
    <xf numFmtId="0" fontId="3" fillId="0" borderId="0" xfId="0" applyFont="1" applyFill="1"/>
    <xf numFmtId="164" fontId="7" fillId="0" borderId="1" xfId="2" applyNumberFormat="1" applyFont="1" applyBorder="1" applyAlignment="1">
      <alignment horizontal="center"/>
    </xf>
    <xf numFmtId="43" fontId="9" fillId="0" borderId="1" xfId="1" applyFont="1" applyFill="1" applyBorder="1"/>
    <xf numFmtId="43" fontId="10" fillId="0" borderId="1" xfId="3" applyFont="1" applyFill="1" applyBorder="1" applyAlignment="1">
      <alignment horizontal="left"/>
    </xf>
    <xf numFmtId="43" fontId="10" fillId="0" borderId="1" xfId="3" applyFont="1" applyBorder="1" applyAlignment="1">
      <alignment horizontal="left"/>
    </xf>
    <xf numFmtId="0" fontId="10" fillId="0" borderId="1" xfId="2" applyFont="1" applyBorder="1" applyAlignment="1">
      <alignment wrapText="1"/>
    </xf>
    <xf numFmtId="43" fontId="3" fillId="0" borderId="5" xfId="1" applyFont="1" applyBorder="1"/>
    <xf numFmtId="0" fontId="7" fillId="0" borderId="2" xfId="2" applyFont="1" applyBorder="1"/>
    <xf numFmtId="43" fontId="9" fillId="0" borderId="6" xfId="1" applyFont="1" applyBorder="1"/>
    <xf numFmtId="43" fontId="6" fillId="0" borderId="0" xfId="2" applyNumberFormat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30480</xdr:rowOff>
    </xdr:to>
    <xdr:sp macro="" textlink="">
      <xdr:nvSpPr>
        <xdr:cNvPr id="2" name="AutoShape 1" descr="Vista previa de imagen">
          <a:extLst>
            <a:ext uri="{FF2B5EF4-FFF2-40B4-BE49-F238E27FC236}">
              <a16:creationId xmlns:a16="http://schemas.microsoft.com/office/drawing/2014/main" id="{2E376EA6-EAF2-4D98-8E4E-7EB439958069}"/>
            </a:ext>
          </a:extLst>
        </xdr:cNvPr>
        <xdr:cNvSpPr>
          <a:spLocks noChangeAspect="1" noChangeArrowheads="1"/>
        </xdr:cNvSpPr>
      </xdr:nvSpPr>
      <xdr:spPr bwMode="auto">
        <a:xfrm>
          <a:off x="714375" y="0"/>
          <a:ext cx="304800" cy="3048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30480</xdr:rowOff>
    </xdr:to>
    <xdr:sp macro="" textlink="">
      <xdr:nvSpPr>
        <xdr:cNvPr id="3" name="AutoShape 2" descr="Vista previa de imagen">
          <a:extLst>
            <a:ext uri="{FF2B5EF4-FFF2-40B4-BE49-F238E27FC236}">
              <a16:creationId xmlns:a16="http://schemas.microsoft.com/office/drawing/2014/main" id="{5316B9BA-D0FF-4728-BB92-B5C5A658FF3D}"/>
            </a:ext>
          </a:extLst>
        </xdr:cNvPr>
        <xdr:cNvSpPr>
          <a:spLocks noChangeAspect="1" noChangeArrowheads="1"/>
        </xdr:cNvSpPr>
      </xdr:nvSpPr>
      <xdr:spPr bwMode="auto">
        <a:xfrm>
          <a:off x="7019925" y="190500"/>
          <a:ext cx="304800" cy="3048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1292226</xdr:colOff>
      <xdr:row>0</xdr:row>
      <xdr:rowOff>74083</xdr:rowOff>
    </xdr:from>
    <xdr:to>
      <xdr:col>2</xdr:col>
      <xdr:colOff>3841751</xdr:colOff>
      <xdr:row>6</xdr:row>
      <xdr:rowOff>148167</xdr:rowOff>
    </xdr:to>
    <xdr:pic>
      <xdr:nvPicPr>
        <xdr:cNvPr id="4" name="0 Imagen" descr="Logo CESA con efecto copia.jpg">
          <a:extLst>
            <a:ext uri="{FF2B5EF4-FFF2-40B4-BE49-F238E27FC236}">
              <a16:creationId xmlns:a16="http://schemas.microsoft.com/office/drawing/2014/main" id="{F8BB6AD6-7D84-474E-915B-7F1C50F883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61809" y="74083"/>
          <a:ext cx="2549525" cy="12805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5"/>
  <sheetViews>
    <sheetView tabSelected="1" view="pageBreakPreview" topLeftCell="A120" zoomScale="90" zoomScaleSheetLayoutView="90" workbookViewId="0">
      <selection activeCell="A144" sqref="A1:A1048576"/>
    </sheetView>
  </sheetViews>
  <sheetFormatPr baseColWidth="10" defaultColWidth="11.42578125" defaultRowHeight="15.75" x14ac:dyDescent="0.25"/>
  <cols>
    <col min="1" max="1" width="8.5703125" style="1" customWidth="1"/>
    <col min="2" max="2" width="20.7109375" style="1" customWidth="1"/>
    <col min="3" max="3" width="79.5703125" style="1" customWidth="1"/>
    <col min="4" max="4" width="24" style="1" bestFit="1" customWidth="1"/>
    <col min="5" max="5" width="15.42578125" style="1" customWidth="1"/>
    <col min="6" max="6" width="16" style="1" bestFit="1" customWidth="1"/>
    <col min="7" max="16384" width="11.42578125" style="1"/>
  </cols>
  <sheetData>
    <row r="1" spans="2:4" x14ac:dyDescent="0.25">
      <c r="B1" s="2"/>
      <c r="C1" s="3"/>
      <c r="D1" s="3"/>
    </row>
    <row r="2" spans="2:4" x14ac:dyDescent="0.25">
      <c r="B2" s="2"/>
      <c r="C2" s="3"/>
      <c r="D2" s="3"/>
    </row>
    <row r="3" spans="2:4" x14ac:dyDescent="0.25">
      <c r="B3" s="2"/>
      <c r="C3" s="3"/>
      <c r="D3" s="3"/>
    </row>
    <row r="4" spans="2:4" x14ac:dyDescent="0.25">
      <c r="B4" s="2"/>
      <c r="C4" s="3"/>
      <c r="D4" s="3"/>
    </row>
    <row r="5" spans="2:4" x14ac:dyDescent="0.25">
      <c r="B5" s="2"/>
      <c r="C5" s="3"/>
      <c r="D5" s="3"/>
    </row>
    <row r="6" spans="2:4" x14ac:dyDescent="0.25">
      <c r="B6" s="2"/>
      <c r="C6" s="3"/>
      <c r="D6" s="3"/>
    </row>
    <row r="7" spans="2:4" x14ac:dyDescent="0.25">
      <c r="B7" s="2"/>
      <c r="C7" s="3"/>
      <c r="D7" s="3"/>
    </row>
    <row r="8" spans="2:4" x14ac:dyDescent="0.25">
      <c r="B8" s="4" t="s">
        <v>0</v>
      </c>
      <c r="C8" s="4"/>
      <c r="D8" s="4"/>
    </row>
    <row r="9" spans="2:4" ht="15" customHeight="1" x14ac:dyDescent="0.25">
      <c r="B9" s="5" t="s">
        <v>1</v>
      </c>
      <c r="C9" s="5"/>
      <c r="D9" s="5"/>
    </row>
    <row r="10" spans="2:4" x14ac:dyDescent="0.25">
      <c r="B10" s="6" t="s">
        <v>2</v>
      </c>
      <c r="C10" s="6"/>
      <c r="D10" s="6"/>
    </row>
    <row r="11" spans="2:4" x14ac:dyDescent="0.25">
      <c r="B11" s="2"/>
      <c r="C11" s="7"/>
      <c r="D11" s="7"/>
    </row>
    <row r="12" spans="2:4" x14ac:dyDescent="0.25">
      <c r="B12" s="8"/>
      <c r="C12" s="9" t="s">
        <v>3</v>
      </c>
      <c r="D12" s="10" t="s">
        <v>4</v>
      </c>
    </row>
    <row r="13" spans="2:4" x14ac:dyDescent="0.25">
      <c r="B13" s="11" t="s">
        <v>5</v>
      </c>
      <c r="C13" s="9" t="s">
        <v>6</v>
      </c>
      <c r="D13" s="12" t="s">
        <v>7</v>
      </c>
    </row>
    <row r="14" spans="2:4" x14ac:dyDescent="0.25">
      <c r="B14" s="13">
        <v>2.1</v>
      </c>
      <c r="C14" s="9" t="s">
        <v>8</v>
      </c>
      <c r="D14" s="14">
        <f>+D15+D16+D17+D18+D19+D20+D21+D22</f>
        <v>841020238</v>
      </c>
    </row>
    <row r="15" spans="2:4" x14ac:dyDescent="0.25">
      <c r="B15" s="15" t="s">
        <v>9</v>
      </c>
      <c r="C15" s="16" t="s">
        <v>10</v>
      </c>
      <c r="D15" s="17">
        <v>627896564</v>
      </c>
    </row>
    <row r="16" spans="2:4" x14ac:dyDescent="0.25">
      <c r="B16" s="15" t="s">
        <v>11</v>
      </c>
      <c r="C16" s="16" t="s">
        <v>12</v>
      </c>
      <c r="D16" s="17">
        <v>32556000</v>
      </c>
    </row>
    <row r="17" spans="2:4" x14ac:dyDescent="0.25">
      <c r="B17" s="18" t="s">
        <v>13</v>
      </c>
      <c r="C17" s="16" t="s">
        <v>14</v>
      </c>
      <c r="D17" s="17">
        <v>54000000</v>
      </c>
    </row>
    <row r="18" spans="2:4" x14ac:dyDescent="0.25">
      <c r="B18" s="18" t="s">
        <v>15</v>
      </c>
      <c r="C18" s="16" t="s">
        <v>16</v>
      </c>
      <c r="D18" s="17">
        <v>53500000</v>
      </c>
    </row>
    <row r="19" spans="2:4" x14ac:dyDescent="0.25">
      <c r="B19" s="19" t="s">
        <v>17</v>
      </c>
      <c r="C19" s="20" t="s">
        <v>18</v>
      </c>
      <c r="D19" s="17">
        <v>39570567</v>
      </c>
    </row>
    <row r="20" spans="2:4" x14ac:dyDescent="0.25">
      <c r="B20" s="19" t="s">
        <v>19</v>
      </c>
      <c r="C20" s="20" t="s">
        <v>20</v>
      </c>
      <c r="D20" s="17">
        <v>5148000</v>
      </c>
    </row>
    <row r="21" spans="2:4" x14ac:dyDescent="0.25">
      <c r="B21" s="18" t="s">
        <v>21</v>
      </c>
      <c r="C21" s="16" t="s">
        <v>22</v>
      </c>
      <c r="D21" s="17">
        <v>24246757</v>
      </c>
    </row>
    <row r="22" spans="2:4" x14ac:dyDescent="0.25">
      <c r="B22" s="18" t="s">
        <v>23</v>
      </c>
      <c r="C22" s="16" t="s">
        <v>24</v>
      </c>
      <c r="D22" s="17">
        <v>4102350</v>
      </c>
    </row>
    <row r="23" spans="2:4" x14ac:dyDescent="0.25">
      <c r="B23" s="13">
        <v>2.2000000000000002</v>
      </c>
      <c r="C23" s="9" t="s">
        <v>25</v>
      </c>
      <c r="D23" s="14">
        <f>+D24+D25+D26+D27+D28+D29+D30+D31+D32+D33+D34+D35+D36+D37+D38+D39+D40+D41+D42+D43+D44+D45+D46+D47+D48+D49+D50+D51+D52+D53</f>
        <v>31751953</v>
      </c>
    </row>
    <row r="24" spans="2:4" x14ac:dyDescent="0.25">
      <c r="B24" s="21" t="s">
        <v>26</v>
      </c>
      <c r="C24" s="16" t="s">
        <v>27</v>
      </c>
      <c r="D24" s="17">
        <v>3607345</v>
      </c>
    </row>
    <row r="25" spans="2:4" x14ac:dyDescent="0.25">
      <c r="B25" s="21" t="s">
        <v>28</v>
      </c>
      <c r="C25" s="16" t="s">
        <v>29</v>
      </c>
      <c r="D25" s="17">
        <v>2467751</v>
      </c>
    </row>
    <row r="26" spans="2:4" x14ac:dyDescent="0.25">
      <c r="B26" s="21" t="s">
        <v>30</v>
      </c>
      <c r="C26" s="16" t="s">
        <v>31</v>
      </c>
      <c r="D26" s="17">
        <v>1012881</v>
      </c>
    </row>
    <row r="27" spans="2:4" x14ac:dyDescent="0.25">
      <c r="B27" s="21" t="s">
        <v>32</v>
      </c>
      <c r="C27" s="16" t="s">
        <v>33</v>
      </c>
      <c r="D27" s="17">
        <v>0</v>
      </c>
    </row>
    <row r="28" spans="2:4" x14ac:dyDescent="0.25">
      <c r="B28" s="21" t="s">
        <v>34</v>
      </c>
      <c r="C28" s="16" t="s">
        <v>35</v>
      </c>
      <c r="D28" s="17">
        <v>3190177</v>
      </c>
    </row>
    <row r="29" spans="2:4" s="22" customFormat="1" x14ac:dyDescent="0.25">
      <c r="B29" s="21" t="s">
        <v>36</v>
      </c>
      <c r="C29" s="16" t="s">
        <v>37</v>
      </c>
      <c r="D29" s="17">
        <v>770400</v>
      </c>
    </row>
    <row r="30" spans="2:4" s="22" customFormat="1" x14ac:dyDescent="0.25">
      <c r="B30" s="21" t="s">
        <v>38</v>
      </c>
      <c r="C30" s="16" t="s">
        <v>39</v>
      </c>
      <c r="D30" s="17">
        <v>1761125</v>
      </c>
    </row>
    <row r="31" spans="2:4" s="22" customFormat="1" x14ac:dyDescent="0.25">
      <c r="B31" s="21" t="s">
        <v>40</v>
      </c>
      <c r="C31" s="16" t="s">
        <v>41</v>
      </c>
      <c r="D31" s="17">
        <v>298286</v>
      </c>
    </row>
    <row r="32" spans="2:4" s="22" customFormat="1" x14ac:dyDescent="0.25">
      <c r="B32" s="21" t="s">
        <v>42</v>
      </c>
      <c r="C32" s="16" t="s">
        <v>43</v>
      </c>
      <c r="D32" s="17">
        <v>5978</v>
      </c>
    </row>
    <row r="33" spans="2:4" s="22" customFormat="1" x14ac:dyDescent="0.25">
      <c r="B33" s="21" t="s">
        <v>44</v>
      </c>
      <c r="C33" s="16" t="s">
        <v>45</v>
      </c>
      <c r="D33" s="17">
        <v>0</v>
      </c>
    </row>
    <row r="34" spans="2:4" s="22" customFormat="1" x14ac:dyDescent="0.25">
      <c r="B34" s="21" t="s">
        <v>46</v>
      </c>
      <c r="C34" s="16" t="s">
        <v>47</v>
      </c>
      <c r="D34" s="17">
        <v>4141800</v>
      </c>
    </row>
    <row r="35" spans="2:4" s="22" customFormat="1" x14ac:dyDescent="0.25">
      <c r="B35" s="21" t="s">
        <v>48</v>
      </c>
      <c r="C35" s="16" t="s">
        <v>49</v>
      </c>
      <c r="D35" s="17">
        <v>0</v>
      </c>
    </row>
    <row r="36" spans="2:4" s="22" customFormat="1" x14ac:dyDescent="0.25">
      <c r="B36" s="21" t="s">
        <v>50</v>
      </c>
      <c r="C36" s="16" t="s">
        <v>51</v>
      </c>
      <c r="D36" s="17">
        <v>153400</v>
      </c>
    </row>
    <row r="37" spans="2:4" s="22" customFormat="1" x14ac:dyDescent="0.25">
      <c r="B37" s="21" t="s">
        <v>52</v>
      </c>
      <c r="C37" s="16" t="s">
        <v>53</v>
      </c>
      <c r="D37" s="17">
        <v>3824360</v>
      </c>
    </row>
    <row r="38" spans="2:4" s="22" customFormat="1" x14ac:dyDescent="0.25">
      <c r="B38" s="21" t="s">
        <v>54</v>
      </c>
      <c r="C38" s="16" t="s">
        <v>55</v>
      </c>
      <c r="D38" s="17">
        <v>1424789</v>
      </c>
    </row>
    <row r="39" spans="2:4" s="22" customFormat="1" x14ac:dyDescent="0.25">
      <c r="B39" s="21" t="s">
        <v>56</v>
      </c>
      <c r="C39" s="16" t="s">
        <v>57</v>
      </c>
      <c r="D39" s="17">
        <v>5301743</v>
      </c>
    </row>
    <row r="40" spans="2:4" s="22" customFormat="1" x14ac:dyDescent="0.25">
      <c r="B40" s="21" t="s">
        <v>58</v>
      </c>
      <c r="C40" s="16" t="s">
        <v>59</v>
      </c>
      <c r="D40" s="23">
        <v>0</v>
      </c>
    </row>
    <row r="41" spans="2:4" s="22" customFormat="1" x14ac:dyDescent="0.25">
      <c r="B41" s="21" t="s">
        <v>60</v>
      </c>
      <c r="C41" s="16" t="s">
        <v>61</v>
      </c>
      <c r="D41" s="17">
        <v>0</v>
      </c>
    </row>
    <row r="42" spans="2:4" s="22" customFormat="1" x14ac:dyDescent="0.25">
      <c r="B42" s="21" t="s">
        <v>62</v>
      </c>
      <c r="C42" s="16" t="s">
        <v>63</v>
      </c>
      <c r="D42" s="23">
        <v>0</v>
      </c>
    </row>
    <row r="43" spans="2:4" s="22" customFormat="1" x14ac:dyDescent="0.25">
      <c r="B43" s="21" t="s">
        <v>64</v>
      </c>
      <c r="C43" s="16" t="s">
        <v>65</v>
      </c>
      <c r="D43" s="23">
        <v>0</v>
      </c>
    </row>
    <row r="44" spans="2:4" s="22" customFormat="1" x14ac:dyDescent="0.25">
      <c r="B44" s="21" t="s">
        <v>66</v>
      </c>
      <c r="C44" s="16" t="s">
        <v>67</v>
      </c>
      <c r="D44" s="23">
        <v>0</v>
      </c>
    </row>
    <row r="45" spans="2:4" x14ac:dyDescent="0.25">
      <c r="B45" s="21" t="s">
        <v>68</v>
      </c>
      <c r="C45" s="16" t="s">
        <v>69</v>
      </c>
      <c r="D45" s="17">
        <v>191918</v>
      </c>
    </row>
    <row r="46" spans="2:4" x14ac:dyDescent="0.25">
      <c r="B46" s="21" t="s">
        <v>70</v>
      </c>
      <c r="C46" s="16" t="s">
        <v>71</v>
      </c>
      <c r="D46" s="17">
        <v>2800000</v>
      </c>
    </row>
    <row r="47" spans="2:4" ht="16.5" customHeight="1" x14ac:dyDescent="0.25">
      <c r="B47" s="24" t="s">
        <v>72</v>
      </c>
      <c r="C47" s="16" t="s">
        <v>73</v>
      </c>
      <c r="D47" s="17">
        <v>0</v>
      </c>
    </row>
    <row r="48" spans="2:4" ht="16.5" customHeight="1" x14ac:dyDescent="0.25">
      <c r="B48" s="24" t="s">
        <v>74</v>
      </c>
      <c r="C48" s="16" t="s">
        <v>75</v>
      </c>
      <c r="D48" s="23">
        <v>0</v>
      </c>
    </row>
    <row r="49" spans="2:5" ht="16.5" customHeight="1" x14ac:dyDescent="0.25">
      <c r="B49" s="24" t="s">
        <v>76</v>
      </c>
      <c r="C49" s="16" t="s">
        <v>77</v>
      </c>
      <c r="D49" s="17">
        <v>800000</v>
      </c>
    </row>
    <row r="50" spans="2:5" ht="16.5" customHeight="1" x14ac:dyDescent="0.25">
      <c r="B50" s="25" t="s">
        <v>78</v>
      </c>
      <c r="C50" s="26" t="s">
        <v>79</v>
      </c>
      <c r="D50" s="17">
        <v>0</v>
      </c>
      <c r="E50" s="27"/>
    </row>
    <row r="51" spans="2:5" ht="18.75" customHeight="1" x14ac:dyDescent="0.25">
      <c r="B51" s="18" t="s">
        <v>80</v>
      </c>
      <c r="C51" s="16" t="s">
        <v>81</v>
      </c>
      <c r="D51" s="17">
        <v>0</v>
      </c>
    </row>
    <row r="52" spans="2:5" ht="16.5" customHeight="1" x14ac:dyDescent="0.25">
      <c r="B52" s="24" t="s">
        <v>82</v>
      </c>
      <c r="C52" s="16" t="s">
        <v>83</v>
      </c>
      <c r="D52" s="23">
        <v>0</v>
      </c>
      <c r="E52" s="28"/>
    </row>
    <row r="53" spans="2:5" ht="18.75" customHeight="1" x14ac:dyDescent="0.25">
      <c r="B53" s="18" t="s">
        <v>84</v>
      </c>
      <c r="C53" s="16" t="s">
        <v>85</v>
      </c>
      <c r="D53" s="23">
        <v>0</v>
      </c>
    </row>
    <row r="54" spans="2:5" x14ac:dyDescent="0.25">
      <c r="B54" s="29">
        <v>2.2999999999999998</v>
      </c>
      <c r="C54" s="9" t="s">
        <v>86</v>
      </c>
      <c r="D54" s="30">
        <f>+D55+D56+D57+D58+D59+D60+D61+D62+D63+D64+D65+D66+D67+D68+D69+D70+D71+D72+D73+D74+D75+D76+D77+D78+D79+D80+D81+D82+D83+D84+D85+D86+D87+D88+D89+D90+D91+D92+D93</f>
        <v>227969538</v>
      </c>
    </row>
    <row r="55" spans="2:5" x14ac:dyDescent="0.25">
      <c r="B55" s="21" t="s">
        <v>87</v>
      </c>
      <c r="C55" s="16" t="s">
        <v>88</v>
      </c>
      <c r="D55" s="17">
        <v>30707887</v>
      </c>
    </row>
    <row r="56" spans="2:5" x14ac:dyDescent="0.25">
      <c r="B56" s="21" t="s">
        <v>89</v>
      </c>
      <c r="C56" s="16" t="s">
        <v>90</v>
      </c>
      <c r="D56" s="17">
        <v>272580</v>
      </c>
    </row>
    <row r="57" spans="2:5" x14ac:dyDescent="0.25">
      <c r="B57" s="21" t="s">
        <v>91</v>
      </c>
      <c r="C57" s="16" t="s">
        <v>92</v>
      </c>
      <c r="D57" s="17">
        <v>31950</v>
      </c>
    </row>
    <row r="58" spans="2:5" x14ac:dyDescent="0.25">
      <c r="B58" s="21" t="s">
        <v>93</v>
      </c>
      <c r="C58" s="16" t="s">
        <v>94</v>
      </c>
      <c r="D58" s="17">
        <v>0</v>
      </c>
    </row>
    <row r="59" spans="2:5" x14ac:dyDescent="0.25">
      <c r="B59" s="16" t="s">
        <v>95</v>
      </c>
      <c r="C59" s="31" t="s">
        <v>96</v>
      </c>
      <c r="D59" s="17">
        <v>0</v>
      </c>
    </row>
    <row r="60" spans="2:5" x14ac:dyDescent="0.25">
      <c r="B60" s="16" t="s">
        <v>97</v>
      </c>
      <c r="C60" s="16" t="s">
        <v>98</v>
      </c>
      <c r="D60" s="17">
        <v>566400</v>
      </c>
    </row>
    <row r="61" spans="2:5" s="22" customFormat="1" x14ac:dyDescent="0.25">
      <c r="B61" s="16" t="s">
        <v>99</v>
      </c>
      <c r="C61" s="16" t="s">
        <v>100</v>
      </c>
      <c r="D61" s="17">
        <v>0</v>
      </c>
    </row>
    <row r="62" spans="2:5" s="22" customFormat="1" x14ac:dyDescent="0.25">
      <c r="B62" s="16" t="s">
        <v>101</v>
      </c>
      <c r="C62" s="16" t="s">
        <v>102</v>
      </c>
      <c r="D62" s="17">
        <v>500000</v>
      </c>
    </row>
    <row r="63" spans="2:5" s="22" customFormat="1" x14ac:dyDescent="0.25">
      <c r="B63" s="16" t="s">
        <v>103</v>
      </c>
      <c r="C63" s="32" t="s">
        <v>104</v>
      </c>
      <c r="D63" s="17">
        <v>500000</v>
      </c>
    </row>
    <row r="64" spans="2:5" s="22" customFormat="1" x14ac:dyDescent="0.25">
      <c r="B64" s="16" t="s">
        <v>105</v>
      </c>
      <c r="C64" s="32" t="s">
        <v>106</v>
      </c>
      <c r="D64" s="17">
        <v>301948</v>
      </c>
    </row>
    <row r="65" spans="2:4" s="22" customFormat="1" x14ac:dyDescent="0.25">
      <c r="B65" s="16" t="s">
        <v>107</v>
      </c>
      <c r="C65" s="32" t="s">
        <v>108</v>
      </c>
      <c r="D65" s="23">
        <v>0</v>
      </c>
    </row>
    <row r="66" spans="2:4" s="22" customFormat="1" x14ac:dyDescent="0.25">
      <c r="B66" s="16" t="s">
        <v>109</v>
      </c>
      <c r="C66" s="32" t="s">
        <v>110</v>
      </c>
      <c r="D66" s="23">
        <v>800000</v>
      </c>
    </row>
    <row r="67" spans="2:4" s="22" customFormat="1" x14ac:dyDescent="0.25">
      <c r="B67" s="16" t="s">
        <v>111</v>
      </c>
      <c r="C67" s="32" t="s">
        <v>112</v>
      </c>
      <c r="D67" s="23">
        <v>762954</v>
      </c>
    </row>
    <row r="68" spans="2:4" s="22" customFormat="1" x14ac:dyDescent="0.25">
      <c r="B68" s="16" t="s">
        <v>113</v>
      </c>
      <c r="C68" s="32" t="s">
        <v>114</v>
      </c>
      <c r="D68" s="23">
        <v>800000</v>
      </c>
    </row>
    <row r="69" spans="2:4" s="22" customFormat="1" x14ac:dyDescent="0.25">
      <c r="B69" s="16" t="s">
        <v>115</v>
      </c>
      <c r="C69" s="32" t="s">
        <v>116</v>
      </c>
      <c r="D69" s="17">
        <v>3072496</v>
      </c>
    </row>
    <row r="70" spans="2:4" s="22" customFormat="1" x14ac:dyDescent="0.25">
      <c r="B70" s="16" t="s">
        <v>117</v>
      </c>
      <c r="C70" s="32" t="s">
        <v>118</v>
      </c>
      <c r="D70" s="17">
        <v>1000000</v>
      </c>
    </row>
    <row r="71" spans="2:4" s="22" customFormat="1" x14ac:dyDescent="0.25">
      <c r="B71" s="16" t="s">
        <v>119</v>
      </c>
      <c r="C71" s="32" t="s">
        <v>120</v>
      </c>
      <c r="D71" s="17">
        <v>23966</v>
      </c>
    </row>
    <row r="72" spans="2:4" s="22" customFormat="1" x14ac:dyDescent="0.25">
      <c r="B72" s="16" t="s">
        <v>121</v>
      </c>
      <c r="C72" s="32" t="s">
        <v>122</v>
      </c>
      <c r="D72" s="17">
        <v>41477</v>
      </c>
    </row>
    <row r="73" spans="2:4" s="22" customFormat="1" x14ac:dyDescent="0.25">
      <c r="B73" s="16" t="s">
        <v>123</v>
      </c>
      <c r="C73" s="32" t="s">
        <v>124</v>
      </c>
      <c r="D73" s="17">
        <v>0</v>
      </c>
    </row>
    <row r="74" spans="2:4" s="22" customFormat="1" x14ac:dyDescent="0.25">
      <c r="B74" s="16" t="s">
        <v>125</v>
      </c>
      <c r="C74" s="32" t="s">
        <v>126</v>
      </c>
      <c r="D74" s="17">
        <v>800000</v>
      </c>
    </row>
    <row r="75" spans="2:4" s="22" customFormat="1" x14ac:dyDescent="0.25">
      <c r="B75" s="21" t="s">
        <v>127</v>
      </c>
      <c r="C75" s="16" t="s">
        <v>128</v>
      </c>
      <c r="D75" s="17">
        <v>1924964</v>
      </c>
    </row>
    <row r="76" spans="2:4" s="22" customFormat="1" x14ac:dyDescent="0.25">
      <c r="B76" s="21" t="s">
        <v>129</v>
      </c>
      <c r="C76" s="16" t="s">
        <v>130</v>
      </c>
      <c r="D76" s="17">
        <v>5000000</v>
      </c>
    </row>
    <row r="77" spans="2:4" x14ac:dyDescent="0.25">
      <c r="B77" s="16" t="s">
        <v>131</v>
      </c>
      <c r="C77" s="31" t="s">
        <v>132</v>
      </c>
      <c r="D77" s="17">
        <v>279129</v>
      </c>
    </row>
    <row r="78" spans="2:4" x14ac:dyDescent="0.25">
      <c r="B78" s="16" t="s">
        <v>133</v>
      </c>
      <c r="C78" s="31" t="s">
        <v>134</v>
      </c>
      <c r="D78" s="17">
        <v>450000</v>
      </c>
    </row>
    <row r="79" spans="2:4" x14ac:dyDescent="0.25">
      <c r="B79" s="16" t="s">
        <v>135</v>
      </c>
      <c r="C79" s="31" t="s">
        <v>136</v>
      </c>
      <c r="D79" s="17">
        <v>100000</v>
      </c>
    </row>
    <row r="80" spans="2:4" x14ac:dyDescent="0.25">
      <c r="B80" s="16" t="s">
        <v>137</v>
      </c>
      <c r="C80" s="31" t="s">
        <v>138</v>
      </c>
      <c r="D80" s="17">
        <v>0</v>
      </c>
    </row>
    <row r="81" spans="2:4" x14ac:dyDescent="0.25">
      <c r="B81" s="16" t="s">
        <v>139</v>
      </c>
      <c r="C81" s="31" t="s">
        <v>140</v>
      </c>
      <c r="D81" s="17">
        <v>2335037</v>
      </c>
    </row>
    <row r="82" spans="2:4" x14ac:dyDescent="0.25">
      <c r="B82" s="16" t="s">
        <v>141</v>
      </c>
      <c r="C82" s="31" t="s">
        <v>142</v>
      </c>
      <c r="D82" s="17">
        <v>25830</v>
      </c>
    </row>
    <row r="83" spans="2:4" x14ac:dyDescent="0.25">
      <c r="B83" s="16" t="s">
        <v>143</v>
      </c>
      <c r="C83" s="31" t="s">
        <v>144</v>
      </c>
      <c r="D83" s="23">
        <v>0</v>
      </c>
    </row>
    <row r="84" spans="2:4" x14ac:dyDescent="0.25">
      <c r="B84" s="16" t="s">
        <v>145</v>
      </c>
      <c r="C84" s="31" t="s">
        <v>146</v>
      </c>
      <c r="D84" s="17">
        <v>100000</v>
      </c>
    </row>
    <row r="85" spans="2:4" x14ac:dyDescent="0.25">
      <c r="B85" s="16" t="s">
        <v>147</v>
      </c>
      <c r="C85" s="31" t="s">
        <v>148</v>
      </c>
      <c r="D85" s="17">
        <v>457335</v>
      </c>
    </row>
    <row r="86" spans="2:4" x14ac:dyDescent="0.25">
      <c r="B86" s="16" t="s">
        <v>149</v>
      </c>
      <c r="C86" s="16" t="s">
        <v>150</v>
      </c>
      <c r="D86" s="17">
        <v>2800000</v>
      </c>
    </row>
    <row r="87" spans="2:4" x14ac:dyDescent="0.25">
      <c r="B87" s="16" t="s">
        <v>151</v>
      </c>
      <c r="C87" s="16" t="s">
        <v>152</v>
      </c>
      <c r="D87" s="17">
        <v>1800000</v>
      </c>
    </row>
    <row r="88" spans="2:4" x14ac:dyDescent="0.25">
      <c r="B88" s="16" t="s">
        <v>153</v>
      </c>
      <c r="C88" s="16" t="s">
        <v>154</v>
      </c>
      <c r="D88" s="17">
        <v>150000</v>
      </c>
    </row>
    <row r="89" spans="2:4" x14ac:dyDescent="0.25">
      <c r="B89" s="16" t="s">
        <v>155</v>
      </c>
      <c r="C89" s="16" t="s">
        <v>156</v>
      </c>
      <c r="D89" s="23">
        <v>0</v>
      </c>
    </row>
    <row r="90" spans="2:4" x14ac:dyDescent="0.25">
      <c r="B90" s="16" t="s">
        <v>157</v>
      </c>
      <c r="C90" s="16" t="s">
        <v>158</v>
      </c>
      <c r="D90" s="17">
        <v>800000</v>
      </c>
    </row>
    <row r="91" spans="2:4" x14ac:dyDescent="0.25">
      <c r="B91" s="16" t="s">
        <v>159</v>
      </c>
      <c r="C91" s="16" t="s">
        <v>160</v>
      </c>
      <c r="D91" s="17">
        <v>666641</v>
      </c>
    </row>
    <row r="92" spans="2:4" x14ac:dyDescent="0.25">
      <c r="B92" s="16" t="s">
        <v>161</v>
      </c>
      <c r="C92" s="16" t="s">
        <v>162</v>
      </c>
      <c r="D92" s="17">
        <v>500000</v>
      </c>
    </row>
    <row r="93" spans="2:4" x14ac:dyDescent="0.25">
      <c r="B93" s="16" t="s">
        <v>163</v>
      </c>
      <c r="C93" s="16" t="s">
        <v>164</v>
      </c>
      <c r="D93" s="17">
        <v>170398944</v>
      </c>
    </row>
    <row r="94" spans="2:4" s="22" customFormat="1" x14ac:dyDescent="0.25">
      <c r="B94" s="16" t="s">
        <v>165</v>
      </c>
      <c r="C94" s="16" t="s">
        <v>166</v>
      </c>
      <c r="D94" s="17">
        <v>0</v>
      </c>
    </row>
    <row r="95" spans="2:4" s="22" customFormat="1" x14ac:dyDescent="0.25">
      <c r="B95" s="29">
        <v>2.4</v>
      </c>
      <c r="C95" s="9" t="s">
        <v>167</v>
      </c>
      <c r="D95" s="17">
        <v>0</v>
      </c>
    </row>
    <row r="96" spans="2:4" s="22" customFormat="1" x14ac:dyDescent="0.25">
      <c r="B96" s="16" t="s">
        <v>168</v>
      </c>
      <c r="C96" s="16" t="s">
        <v>169</v>
      </c>
      <c r="D96" s="17">
        <v>0</v>
      </c>
    </row>
    <row r="97" spans="2:4" s="22" customFormat="1" x14ac:dyDescent="0.25">
      <c r="B97" s="16" t="s">
        <v>170</v>
      </c>
      <c r="C97" s="16" t="s">
        <v>171</v>
      </c>
      <c r="D97" s="17">
        <v>0</v>
      </c>
    </row>
    <row r="98" spans="2:4" s="22" customFormat="1" x14ac:dyDescent="0.25">
      <c r="B98" s="16" t="s">
        <v>172</v>
      </c>
      <c r="C98" s="16" t="s">
        <v>173</v>
      </c>
      <c r="D98" s="17">
        <v>0</v>
      </c>
    </row>
    <row r="99" spans="2:4" s="22" customFormat="1" x14ac:dyDescent="0.25">
      <c r="B99" s="16" t="s">
        <v>174</v>
      </c>
      <c r="C99" s="16" t="s">
        <v>175</v>
      </c>
      <c r="D99" s="17">
        <v>0</v>
      </c>
    </row>
    <row r="100" spans="2:4" s="22" customFormat="1" x14ac:dyDescent="0.25">
      <c r="B100" s="16" t="s">
        <v>176</v>
      </c>
      <c r="C100" s="16" t="s">
        <v>177</v>
      </c>
      <c r="D100" s="17">
        <v>0</v>
      </c>
    </row>
    <row r="101" spans="2:4" s="22" customFormat="1" x14ac:dyDescent="0.25">
      <c r="B101" s="16" t="s">
        <v>178</v>
      </c>
      <c r="C101" s="16" t="s">
        <v>179</v>
      </c>
      <c r="D101" s="17">
        <v>0</v>
      </c>
    </row>
    <row r="102" spans="2:4" s="22" customFormat="1" x14ac:dyDescent="0.25">
      <c r="B102" s="16" t="s">
        <v>180</v>
      </c>
      <c r="C102" s="16" t="s">
        <v>181</v>
      </c>
      <c r="D102" s="17">
        <v>0</v>
      </c>
    </row>
    <row r="103" spans="2:4" s="22" customFormat="1" x14ac:dyDescent="0.25">
      <c r="B103" s="16" t="s">
        <v>182</v>
      </c>
      <c r="C103" s="16" t="s">
        <v>183</v>
      </c>
      <c r="D103" s="17">
        <v>0</v>
      </c>
    </row>
    <row r="104" spans="2:4" s="22" customFormat="1" x14ac:dyDescent="0.25">
      <c r="B104" s="29">
        <v>2.5</v>
      </c>
      <c r="C104" s="9" t="s">
        <v>184</v>
      </c>
      <c r="D104" s="17">
        <v>0</v>
      </c>
    </row>
    <row r="105" spans="2:4" s="22" customFormat="1" x14ac:dyDescent="0.25">
      <c r="B105" s="16" t="s">
        <v>185</v>
      </c>
      <c r="C105" s="16" t="s">
        <v>186</v>
      </c>
      <c r="D105" s="17">
        <v>0</v>
      </c>
    </row>
    <row r="106" spans="2:4" s="22" customFormat="1" x14ac:dyDescent="0.25">
      <c r="B106" s="16" t="s">
        <v>187</v>
      </c>
      <c r="C106" s="16" t="s">
        <v>188</v>
      </c>
      <c r="D106" s="17">
        <v>0</v>
      </c>
    </row>
    <row r="107" spans="2:4" s="22" customFormat="1" x14ac:dyDescent="0.25">
      <c r="B107" s="16" t="s">
        <v>189</v>
      </c>
      <c r="C107" s="16" t="s">
        <v>190</v>
      </c>
      <c r="D107" s="17">
        <v>0</v>
      </c>
    </row>
    <row r="108" spans="2:4" s="22" customFormat="1" x14ac:dyDescent="0.25">
      <c r="B108" s="16" t="s">
        <v>191</v>
      </c>
      <c r="C108" s="16" t="s">
        <v>192</v>
      </c>
      <c r="D108" s="17">
        <v>0</v>
      </c>
    </row>
    <row r="109" spans="2:4" s="22" customFormat="1" x14ac:dyDescent="0.25">
      <c r="B109" s="16" t="s">
        <v>193</v>
      </c>
      <c r="C109" s="16" t="s">
        <v>194</v>
      </c>
      <c r="D109" s="17">
        <v>0</v>
      </c>
    </row>
    <row r="110" spans="2:4" s="22" customFormat="1" x14ac:dyDescent="0.25">
      <c r="B110" s="16" t="s">
        <v>195</v>
      </c>
      <c r="C110" s="16" t="s">
        <v>196</v>
      </c>
      <c r="D110" s="17">
        <v>0</v>
      </c>
    </row>
    <row r="111" spans="2:4" s="22" customFormat="1" x14ac:dyDescent="0.25">
      <c r="B111" s="16" t="s">
        <v>197</v>
      </c>
      <c r="C111" s="16" t="s">
        <v>198</v>
      </c>
      <c r="D111" s="17">
        <v>0</v>
      </c>
    </row>
    <row r="112" spans="2:4" s="22" customFormat="1" x14ac:dyDescent="0.25">
      <c r="B112" s="29">
        <v>2.6</v>
      </c>
      <c r="C112" s="9" t="s">
        <v>199</v>
      </c>
      <c r="D112" s="14">
        <f>+D113+D114+D115+D116+D117+D118+D119+D120+D121+D122+D123+D124+D125+D126+D127</f>
        <v>502782</v>
      </c>
    </row>
    <row r="113" spans="2:4" s="22" customFormat="1" x14ac:dyDescent="0.25">
      <c r="B113" s="16" t="s">
        <v>200</v>
      </c>
      <c r="C113" s="16" t="s">
        <v>201</v>
      </c>
      <c r="D113" s="17">
        <v>0</v>
      </c>
    </row>
    <row r="114" spans="2:4" s="22" customFormat="1" x14ac:dyDescent="0.25">
      <c r="B114" s="16" t="s">
        <v>202</v>
      </c>
      <c r="C114" s="16" t="s">
        <v>203</v>
      </c>
      <c r="D114" s="17">
        <v>0</v>
      </c>
    </row>
    <row r="115" spans="2:4" s="22" customFormat="1" x14ac:dyDescent="0.25">
      <c r="B115" s="16" t="s">
        <v>204</v>
      </c>
      <c r="C115" s="16" t="s">
        <v>205</v>
      </c>
      <c r="D115" s="23">
        <v>0</v>
      </c>
    </row>
    <row r="116" spans="2:4" s="22" customFormat="1" x14ac:dyDescent="0.25">
      <c r="B116" s="16" t="s">
        <v>206</v>
      </c>
      <c r="C116" s="16" t="s">
        <v>207</v>
      </c>
      <c r="D116" s="17">
        <v>0</v>
      </c>
    </row>
    <row r="117" spans="2:4" s="22" customFormat="1" x14ac:dyDescent="0.25">
      <c r="B117" s="16" t="s">
        <v>208</v>
      </c>
      <c r="C117" s="16" t="s">
        <v>209</v>
      </c>
      <c r="D117" s="23">
        <v>0</v>
      </c>
    </row>
    <row r="118" spans="2:4" s="22" customFormat="1" x14ac:dyDescent="0.25">
      <c r="B118" s="16" t="s">
        <v>210</v>
      </c>
      <c r="C118" s="16" t="s">
        <v>211</v>
      </c>
      <c r="D118" s="17">
        <v>0</v>
      </c>
    </row>
    <row r="119" spans="2:4" s="22" customFormat="1" x14ac:dyDescent="0.25">
      <c r="B119" s="16" t="s">
        <v>212</v>
      </c>
      <c r="C119" s="16" t="s">
        <v>213</v>
      </c>
      <c r="D119" s="23">
        <v>0</v>
      </c>
    </row>
    <row r="120" spans="2:4" s="22" customFormat="1" x14ac:dyDescent="0.25">
      <c r="B120" s="16" t="s">
        <v>214</v>
      </c>
      <c r="C120" s="16" t="s">
        <v>215</v>
      </c>
      <c r="D120" s="23">
        <v>0</v>
      </c>
    </row>
    <row r="121" spans="2:4" s="22" customFormat="1" x14ac:dyDescent="0.25">
      <c r="B121" s="16" t="s">
        <v>216</v>
      </c>
      <c r="C121" s="16" t="s">
        <v>217</v>
      </c>
      <c r="D121" s="17">
        <v>0</v>
      </c>
    </row>
    <row r="122" spans="2:4" s="22" customFormat="1" x14ac:dyDescent="0.25">
      <c r="B122" s="16" t="s">
        <v>218</v>
      </c>
      <c r="C122" s="16" t="s">
        <v>219</v>
      </c>
      <c r="D122" s="17">
        <v>0</v>
      </c>
    </row>
    <row r="123" spans="2:4" s="22" customFormat="1" x14ac:dyDescent="0.25">
      <c r="B123" s="16" t="s">
        <v>220</v>
      </c>
      <c r="C123" s="16" t="s">
        <v>221</v>
      </c>
      <c r="D123" s="23">
        <v>0</v>
      </c>
    </row>
    <row r="124" spans="2:4" s="22" customFormat="1" x14ac:dyDescent="0.25">
      <c r="B124" s="16" t="s">
        <v>222</v>
      </c>
      <c r="C124" s="16" t="s">
        <v>223</v>
      </c>
      <c r="D124" s="23">
        <v>0</v>
      </c>
    </row>
    <row r="125" spans="2:4" s="22" customFormat="1" x14ac:dyDescent="0.25">
      <c r="B125" s="16" t="s">
        <v>224</v>
      </c>
      <c r="C125" s="16" t="s">
        <v>225</v>
      </c>
      <c r="D125" s="23">
        <v>0</v>
      </c>
    </row>
    <row r="126" spans="2:4" s="22" customFormat="1" x14ac:dyDescent="0.25">
      <c r="B126" s="16" t="s">
        <v>226</v>
      </c>
      <c r="C126" s="16" t="s">
        <v>227</v>
      </c>
      <c r="D126" s="17">
        <v>0</v>
      </c>
    </row>
    <row r="127" spans="2:4" s="22" customFormat="1" x14ac:dyDescent="0.25">
      <c r="B127" s="16" t="s">
        <v>228</v>
      </c>
      <c r="C127" s="16" t="s">
        <v>229</v>
      </c>
      <c r="D127" s="17">
        <v>502782</v>
      </c>
    </row>
    <row r="128" spans="2:4" s="22" customFormat="1" x14ac:dyDescent="0.25">
      <c r="B128" s="29">
        <v>2.7</v>
      </c>
      <c r="C128" s="9" t="s">
        <v>230</v>
      </c>
      <c r="D128" s="14">
        <v>0</v>
      </c>
    </row>
    <row r="129" spans="2:4" s="22" customFormat="1" x14ac:dyDescent="0.25">
      <c r="B129" s="16" t="s">
        <v>231</v>
      </c>
      <c r="C129" s="16" t="s">
        <v>232</v>
      </c>
      <c r="D129" s="14">
        <v>0</v>
      </c>
    </row>
    <row r="130" spans="2:4" s="22" customFormat="1" x14ac:dyDescent="0.25">
      <c r="B130" s="16" t="s">
        <v>233</v>
      </c>
      <c r="C130" s="16" t="s">
        <v>234</v>
      </c>
      <c r="D130" s="14">
        <v>0</v>
      </c>
    </row>
    <row r="131" spans="2:4" s="22" customFormat="1" x14ac:dyDescent="0.25">
      <c r="B131" s="16" t="s">
        <v>235</v>
      </c>
      <c r="C131" s="16" t="s">
        <v>236</v>
      </c>
      <c r="D131" s="14">
        <v>0</v>
      </c>
    </row>
    <row r="132" spans="2:4" s="22" customFormat="1" x14ac:dyDescent="0.25">
      <c r="B132" s="16" t="s">
        <v>237</v>
      </c>
      <c r="C132" s="16" t="s">
        <v>238</v>
      </c>
      <c r="D132" s="14">
        <v>0</v>
      </c>
    </row>
    <row r="133" spans="2:4" s="22" customFormat="1" ht="31.5" x14ac:dyDescent="0.25">
      <c r="B133" s="16" t="s">
        <v>239</v>
      </c>
      <c r="C133" s="33" t="s">
        <v>240</v>
      </c>
      <c r="D133" s="14">
        <v>0</v>
      </c>
    </row>
    <row r="134" spans="2:4" s="22" customFormat="1" x14ac:dyDescent="0.25">
      <c r="B134" s="29">
        <v>2.8</v>
      </c>
      <c r="C134" s="9" t="s">
        <v>241</v>
      </c>
      <c r="D134" s="14">
        <v>0</v>
      </c>
    </row>
    <row r="135" spans="2:4" s="22" customFormat="1" x14ac:dyDescent="0.25">
      <c r="B135" s="16" t="s">
        <v>242</v>
      </c>
      <c r="C135" s="16" t="s">
        <v>243</v>
      </c>
      <c r="D135" s="14">
        <v>0</v>
      </c>
    </row>
    <row r="136" spans="2:4" s="22" customFormat="1" x14ac:dyDescent="0.25">
      <c r="B136" s="16" t="s">
        <v>244</v>
      </c>
      <c r="C136" s="16" t="s">
        <v>245</v>
      </c>
      <c r="D136" s="14">
        <v>0</v>
      </c>
    </row>
    <row r="137" spans="2:4" s="22" customFormat="1" x14ac:dyDescent="0.25">
      <c r="B137" s="16" t="s">
        <v>246</v>
      </c>
      <c r="C137" s="16" t="s">
        <v>247</v>
      </c>
      <c r="D137" s="14">
        <v>0</v>
      </c>
    </row>
    <row r="138" spans="2:4" s="22" customFormat="1" x14ac:dyDescent="0.25">
      <c r="B138" s="16" t="s">
        <v>248</v>
      </c>
      <c r="C138" s="16" t="s">
        <v>249</v>
      </c>
      <c r="D138" s="14">
        <v>0</v>
      </c>
    </row>
    <row r="139" spans="2:4" s="22" customFormat="1" x14ac:dyDescent="0.25">
      <c r="B139" s="16" t="s">
        <v>250</v>
      </c>
      <c r="C139" s="16" t="s">
        <v>251</v>
      </c>
      <c r="D139" s="14">
        <v>0</v>
      </c>
    </row>
    <row r="140" spans="2:4" s="22" customFormat="1" x14ac:dyDescent="0.25">
      <c r="B140" s="29">
        <v>2.9</v>
      </c>
      <c r="C140" s="9" t="s">
        <v>252</v>
      </c>
      <c r="D140" s="14">
        <v>0</v>
      </c>
    </row>
    <row r="141" spans="2:4" s="22" customFormat="1" x14ac:dyDescent="0.25">
      <c r="B141" s="16" t="s">
        <v>253</v>
      </c>
      <c r="C141" s="16" t="s">
        <v>254</v>
      </c>
      <c r="D141" s="14">
        <v>0</v>
      </c>
    </row>
    <row r="142" spans="2:4" s="22" customFormat="1" x14ac:dyDescent="0.25">
      <c r="B142" s="16" t="s">
        <v>255</v>
      </c>
      <c r="C142" s="16" t="s">
        <v>256</v>
      </c>
      <c r="D142" s="14">
        <v>0</v>
      </c>
    </row>
    <row r="143" spans="2:4" s="22" customFormat="1" x14ac:dyDescent="0.25">
      <c r="B143" s="16" t="s">
        <v>257</v>
      </c>
      <c r="C143" s="16" t="s">
        <v>258</v>
      </c>
      <c r="D143" s="14">
        <v>0</v>
      </c>
    </row>
    <row r="144" spans="2:4" s="22" customFormat="1" x14ac:dyDescent="0.25">
      <c r="B144" s="16" t="s">
        <v>259</v>
      </c>
      <c r="C144" s="16" t="s">
        <v>260</v>
      </c>
      <c r="D144" s="14">
        <v>0</v>
      </c>
    </row>
    <row r="145" spans="1:5" x14ac:dyDescent="0.25">
      <c r="B145" s="29">
        <v>4</v>
      </c>
      <c r="C145" s="9" t="s">
        <v>261</v>
      </c>
      <c r="D145" s="14">
        <v>0</v>
      </c>
    </row>
    <row r="146" spans="1:5" x14ac:dyDescent="0.25">
      <c r="B146" s="12">
        <v>4.0999999999999996</v>
      </c>
      <c r="C146" s="9" t="s">
        <v>262</v>
      </c>
      <c r="D146" s="17">
        <v>0</v>
      </c>
    </row>
    <row r="147" spans="1:5" x14ac:dyDescent="0.25">
      <c r="B147" s="21" t="s">
        <v>263</v>
      </c>
      <c r="C147" s="16" t="s">
        <v>264</v>
      </c>
      <c r="D147" s="17">
        <v>0</v>
      </c>
    </row>
    <row r="148" spans="1:5" x14ac:dyDescent="0.25">
      <c r="B148" s="21" t="s">
        <v>265</v>
      </c>
      <c r="C148" s="16" t="s">
        <v>266</v>
      </c>
      <c r="D148" s="17">
        <v>0</v>
      </c>
    </row>
    <row r="149" spans="1:5" x14ac:dyDescent="0.25">
      <c r="B149" s="29">
        <v>4.2</v>
      </c>
      <c r="C149" s="9" t="s">
        <v>267</v>
      </c>
      <c r="D149" s="17">
        <v>0</v>
      </c>
    </row>
    <row r="150" spans="1:5" x14ac:dyDescent="0.25">
      <c r="B150" s="21" t="s">
        <v>268</v>
      </c>
      <c r="C150" s="16" t="s">
        <v>269</v>
      </c>
      <c r="D150" s="17">
        <v>0</v>
      </c>
    </row>
    <row r="151" spans="1:5" x14ac:dyDescent="0.25">
      <c r="B151" s="21" t="s">
        <v>270</v>
      </c>
      <c r="C151" s="16" t="s">
        <v>271</v>
      </c>
      <c r="D151" s="17">
        <v>0</v>
      </c>
    </row>
    <row r="152" spans="1:5" x14ac:dyDescent="0.25">
      <c r="B152" s="29">
        <v>4.3</v>
      </c>
      <c r="C152" s="16" t="s">
        <v>272</v>
      </c>
      <c r="D152" s="17">
        <v>0</v>
      </c>
    </row>
    <row r="153" spans="1:5" ht="16.5" thickBot="1" x14ac:dyDescent="0.3">
      <c r="B153" s="21" t="s">
        <v>273</v>
      </c>
      <c r="C153" s="16" t="s">
        <v>274</v>
      </c>
      <c r="D153" s="34">
        <v>0</v>
      </c>
    </row>
    <row r="154" spans="1:5" ht="16.5" thickBot="1" x14ac:dyDescent="0.3">
      <c r="B154" s="21"/>
      <c r="C154" s="35" t="s">
        <v>275</v>
      </c>
      <c r="D154" s="36">
        <f>+D14+D23+D54+D112+D128</f>
        <v>1101244511</v>
      </c>
    </row>
    <row r="155" spans="1:5" ht="28.5" customHeight="1" x14ac:dyDescent="0.25">
      <c r="B155" s="2"/>
      <c r="C155" s="7"/>
      <c r="D155" s="37"/>
    </row>
    <row r="156" spans="1:5" ht="28.5" customHeight="1" x14ac:dyDescent="0.25">
      <c r="B156" s="2"/>
      <c r="C156" s="7"/>
      <c r="D156" s="37"/>
    </row>
    <row r="157" spans="1:5" x14ac:dyDescent="0.25">
      <c r="B157" s="2"/>
      <c r="C157" s="7"/>
      <c r="D157" s="7"/>
    </row>
    <row r="158" spans="1:5" x14ac:dyDescent="0.25">
      <c r="B158" s="2"/>
      <c r="C158" s="7"/>
      <c r="D158" s="7"/>
    </row>
    <row r="159" spans="1:5" x14ac:dyDescent="0.25">
      <c r="B159" s="38"/>
    </row>
    <row r="160" spans="1:5" x14ac:dyDescent="0.25">
      <c r="A160" s="4" t="s">
        <v>276</v>
      </c>
      <c r="B160" s="4"/>
      <c r="C160" s="39" t="s">
        <v>277</v>
      </c>
      <c r="D160" s="4" t="s">
        <v>278</v>
      </c>
      <c r="E160" s="4"/>
    </row>
    <row r="161" spans="1:5" x14ac:dyDescent="0.25">
      <c r="A161" s="40" t="s">
        <v>279</v>
      </c>
      <c r="B161" s="40"/>
      <c r="C161" s="38" t="s">
        <v>280</v>
      </c>
      <c r="D161" s="41" t="s">
        <v>281</v>
      </c>
      <c r="E161" s="41"/>
    </row>
    <row r="162" spans="1:5" x14ac:dyDescent="0.25">
      <c r="A162" s="40" t="s">
        <v>282</v>
      </c>
      <c r="B162" s="40"/>
      <c r="C162" s="38" t="s">
        <v>283</v>
      </c>
      <c r="D162" s="40" t="s">
        <v>284</v>
      </c>
      <c r="E162" s="40"/>
    </row>
    <row r="163" spans="1:5" x14ac:dyDescent="0.25">
      <c r="B163" s="38"/>
    </row>
    <row r="164" spans="1:5" x14ac:dyDescent="0.25">
      <c r="C164" s="42"/>
    </row>
    <row r="165" spans="1:5" x14ac:dyDescent="0.25">
      <c r="B165" s="4"/>
      <c r="C165" s="4"/>
      <c r="D165" s="4"/>
    </row>
    <row r="167" spans="1:5" x14ac:dyDescent="0.25">
      <c r="C167" s="39"/>
      <c r="D167" s="39"/>
    </row>
    <row r="169" spans="1:5" s="22" customFormat="1" x14ac:dyDescent="0.25">
      <c r="B169" s="1"/>
      <c r="C169" s="1"/>
      <c r="D169" s="1"/>
    </row>
    <row r="185" spans="2:4" s="22" customFormat="1" x14ac:dyDescent="0.25">
      <c r="B185" s="1"/>
      <c r="C185" s="39"/>
      <c r="D185" s="39"/>
    </row>
  </sheetData>
  <mergeCells count="10">
    <mergeCell ref="B165:D165"/>
    <mergeCell ref="A160:B160"/>
    <mergeCell ref="D160:E160"/>
    <mergeCell ref="A161:B161"/>
    <mergeCell ref="D161:E161"/>
    <mergeCell ref="A162:B162"/>
    <mergeCell ref="D162:E162"/>
    <mergeCell ref="B8:D8"/>
    <mergeCell ref="B9:D9"/>
    <mergeCell ref="B10:D10"/>
  </mergeCells>
  <pageMargins left="7.874015748031496E-2" right="0.19685039370078741" top="0.6692913385826772" bottom="0.86614173228346458" header="0.27559055118110237" footer="0.31496062992125984"/>
  <pageSetup paperSize="41" scale="69" orientation="portrait" r:id="rId1"/>
  <rowBreaks count="2" manualBreakCount="2">
    <brk id="76" max="4" man="1"/>
    <brk id="1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2021.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asist.contabilidad</dc:creator>
  <cp:lastModifiedBy>asist.contabilidad</cp:lastModifiedBy>
  <cp:lastPrinted>2021-03-15T17:37:44Z</cp:lastPrinted>
  <dcterms:created xsi:type="dcterms:W3CDTF">2021-03-15T17:03:16Z</dcterms:created>
  <dcterms:modified xsi:type="dcterms:W3CDTF">2021-03-15T17:38:25Z</dcterms:modified>
</cp:coreProperties>
</file>