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9920" windowHeight="7245" firstSheet="1" activeTab="1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Hoja1!$A$1:$V$221</definedName>
    <definedName name="_xlnm._FilterDatabase" localSheetId="1" hidden="1">Hoja2!$A$29:$N$380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1" i="2"/>
  <c r="H381"/>
  <c r="J381"/>
  <c r="K381"/>
  <c r="G373"/>
  <c r="H373"/>
  <c r="J373"/>
  <c r="K373"/>
  <c r="G363"/>
  <c r="H363"/>
  <c r="J363"/>
  <c r="K363"/>
  <c r="G353"/>
  <c r="H353"/>
  <c r="J353"/>
  <c r="K353"/>
  <c r="G339"/>
  <c r="H339"/>
  <c r="J339"/>
  <c r="K339"/>
  <c r="G326"/>
  <c r="H326"/>
  <c r="J326"/>
  <c r="K326"/>
  <c r="G313"/>
  <c r="H313"/>
  <c r="J313"/>
  <c r="K313"/>
  <c r="G307"/>
  <c r="H307"/>
  <c r="J307"/>
  <c r="K307"/>
  <c r="G297"/>
  <c r="H297"/>
  <c r="J297"/>
  <c r="K297"/>
  <c r="G287"/>
  <c r="H287"/>
  <c r="J287"/>
  <c r="K287"/>
  <c r="G277"/>
  <c r="H277"/>
  <c r="J277"/>
  <c r="K277"/>
  <c r="G269"/>
  <c r="H269"/>
  <c r="J269"/>
  <c r="K269"/>
  <c r="G251"/>
  <c r="H251"/>
  <c r="J251"/>
  <c r="K251"/>
  <c r="G233"/>
  <c r="H233"/>
  <c r="J233"/>
  <c r="K233"/>
  <c r="G200"/>
  <c r="H200"/>
  <c r="J200"/>
  <c r="K200"/>
  <c r="G187"/>
  <c r="H187"/>
  <c r="J187"/>
  <c r="K187"/>
  <c r="G177"/>
  <c r="H177"/>
  <c r="J177"/>
  <c r="K177"/>
  <c r="G170"/>
  <c r="H170"/>
  <c r="J170"/>
  <c r="K170"/>
  <c r="G150"/>
  <c r="H150"/>
  <c r="J150"/>
  <c r="K150"/>
  <c r="G127"/>
  <c r="H127"/>
  <c r="J127"/>
  <c r="K127"/>
  <c r="G111"/>
  <c r="H111"/>
  <c r="J111"/>
  <c r="K111"/>
  <c r="G102"/>
  <c r="H102"/>
  <c r="J102"/>
  <c r="K102"/>
  <c r="G95"/>
  <c r="H95"/>
  <c r="J95"/>
  <c r="K95"/>
  <c r="G89"/>
  <c r="H89"/>
  <c r="J89"/>
  <c r="K89"/>
  <c r="G79"/>
  <c r="H79"/>
  <c r="J79"/>
  <c r="K79"/>
  <c r="G61"/>
  <c r="H61"/>
  <c r="J61"/>
  <c r="K61"/>
  <c r="G56"/>
  <c r="H56"/>
  <c r="J56"/>
  <c r="K56"/>
  <c r="G51"/>
  <c r="H51"/>
  <c r="J51"/>
  <c r="K51"/>
  <c r="G45"/>
  <c r="H45"/>
  <c r="J45"/>
  <c r="K45"/>
  <c r="G39"/>
  <c r="H39"/>
  <c r="J39"/>
  <c r="K39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43"/>
  <c r="L44"/>
  <c r="M44" s="1"/>
  <c r="L48"/>
  <c r="L49"/>
  <c r="M49" s="1"/>
  <c r="L50"/>
  <c r="M50" s="1"/>
  <c r="L55"/>
  <c r="L60"/>
  <c r="L64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83"/>
  <c r="L84"/>
  <c r="M84" s="1"/>
  <c r="L85"/>
  <c r="M85" s="1"/>
  <c r="L86"/>
  <c r="M86" s="1"/>
  <c r="L87"/>
  <c r="M87" s="1"/>
  <c r="L88"/>
  <c r="M88" s="1"/>
  <c r="L93"/>
  <c r="L94"/>
  <c r="M94" s="1"/>
  <c r="L99"/>
  <c r="L100"/>
  <c r="M100" s="1"/>
  <c r="L101"/>
  <c r="M101" s="1"/>
  <c r="L106"/>
  <c r="L107"/>
  <c r="M107" s="1"/>
  <c r="L108"/>
  <c r="M108" s="1"/>
  <c r="L109"/>
  <c r="M109" s="1"/>
  <c r="L110"/>
  <c r="M110" s="1"/>
  <c r="L116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32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5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5"/>
  <c r="L176"/>
  <c r="M176" s="1"/>
  <c r="L181"/>
  <c r="L182"/>
  <c r="M182" s="1"/>
  <c r="L183"/>
  <c r="M183" s="1"/>
  <c r="L184"/>
  <c r="M184" s="1"/>
  <c r="L185"/>
  <c r="M185" s="1"/>
  <c r="L186"/>
  <c r="M186" s="1"/>
  <c r="L192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5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8"/>
  <c r="L239"/>
  <c r="M239" s="1"/>
  <c r="L240"/>
  <c r="M240" s="1"/>
  <c r="L241"/>
  <c r="M241" s="1"/>
  <c r="L242"/>
  <c r="M242" s="1"/>
  <c r="L243"/>
  <c r="M243" s="1"/>
  <c r="L244"/>
  <c r="M244" s="1"/>
  <c r="L245"/>
  <c r="M245" s="1"/>
  <c r="L246"/>
  <c r="M246" s="1"/>
  <c r="L247"/>
  <c r="M247" s="1"/>
  <c r="L248"/>
  <c r="M248" s="1"/>
  <c r="L249"/>
  <c r="M249" s="1"/>
  <c r="L250"/>
  <c r="M250" s="1"/>
  <c r="L256"/>
  <c r="L257"/>
  <c r="M257" s="1"/>
  <c r="L258"/>
  <c r="M258" s="1"/>
  <c r="L259"/>
  <c r="M259" s="1"/>
  <c r="L260"/>
  <c r="M260" s="1"/>
  <c r="L261"/>
  <c r="M261" s="1"/>
  <c r="L262"/>
  <c r="M262" s="1"/>
  <c r="L263"/>
  <c r="M263" s="1"/>
  <c r="L264"/>
  <c r="M264" s="1"/>
  <c r="L265"/>
  <c r="M265" s="1"/>
  <c r="L266"/>
  <c r="M266" s="1"/>
  <c r="L267"/>
  <c r="M267" s="1"/>
  <c r="L268"/>
  <c r="M268" s="1"/>
  <c r="L274"/>
  <c r="L275"/>
  <c r="M275" s="1"/>
  <c r="L276"/>
  <c r="M276" s="1"/>
  <c r="L282"/>
  <c r="L283"/>
  <c r="M283" s="1"/>
  <c r="L284"/>
  <c r="M284" s="1"/>
  <c r="L285"/>
  <c r="M285" s="1"/>
  <c r="L286"/>
  <c r="M286" s="1"/>
  <c r="L292"/>
  <c r="L293"/>
  <c r="M293" s="1"/>
  <c r="L294"/>
  <c r="M294" s="1"/>
  <c r="L295"/>
  <c r="M295" s="1"/>
  <c r="L296"/>
  <c r="M296" s="1"/>
  <c r="L303"/>
  <c r="L304"/>
  <c r="M304" s="1"/>
  <c r="L305"/>
  <c r="M305" s="1"/>
  <c r="L306"/>
  <c r="M306" s="1"/>
  <c r="L311"/>
  <c r="L312"/>
  <c r="M312" s="1"/>
  <c r="L317"/>
  <c r="L318"/>
  <c r="M318" s="1"/>
  <c r="L319"/>
  <c r="M319" s="1"/>
  <c r="L320"/>
  <c r="M320" s="1"/>
  <c r="L321"/>
  <c r="M321" s="1"/>
  <c r="L322"/>
  <c r="M322" s="1"/>
  <c r="L323"/>
  <c r="M323" s="1"/>
  <c r="L324"/>
  <c r="M324" s="1"/>
  <c r="L325"/>
  <c r="M325" s="1"/>
  <c r="L331"/>
  <c r="L332"/>
  <c r="M332" s="1"/>
  <c r="L333"/>
  <c r="M333" s="1"/>
  <c r="L334"/>
  <c r="M334" s="1"/>
  <c r="L335"/>
  <c r="M335" s="1"/>
  <c r="L336"/>
  <c r="M336" s="1"/>
  <c r="L337"/>
  <c r="M337" s="1"/>
  <c r="L338"/>
  <c r="M338" s="1"/>
  <c r="L344"/>
  <c r="L345"/>
  <c r="M345" s="1"/>
  <c r="L346"/>
  <c r="M346" s="1"/>
  <c r="L347"/>
  <c r="M347" s="1"/>
  <c r="L348"/>
  <c r="M348" s="1"/>
  <c r="L349"/>
  <c r="M349" s="1"/>
  <c r="L350"/>
  <c r="M350" s="1"/>
  <c r="L351"/>
  <c r="M351" s="1"/>
  <c r="L352"/>
  <c r="M352" s="1"/>
  <c r="L358"/>
  <c r="L359"/>
  <c r="M359" s="1"/>
  <c r="L360"/>
  <c r="M360" s="1"/>
  <c r="L361"/>
  <c r="M361" s="1"/>
  <c r="L362"/>
  <c r="M362" s="1"/>
  <c r="L368"/>
  <c r="L369"/>
  <c r="M369" s="1"/>
  <c r="L370"/>
  <c r="M370" s="1"/>
  <c r="L371"/>
  <c r="M371" s="1"/>
  <c r="L372"/>
  <c r="M372" s="1"/>
  <c r="L377"/>
  <c r="L378"/>
  <c r="M378" s="1"/>
  <c r="L379"/>
  <c r="M379" s="1"/>
  <c r="L380"/>
  <c r="M380" s="1"/>
  <c r="L30"/>
  <c r="I31"/>
  <c r="I32"/>
  <c r="I33"/>
  <c r="I34"/>
  <c r="I35"/>
  <c r="I36"/>
  <c r="I37"/>
  <c r="I38"/>
  <c r="I43"/>
  <c r="I44"/>
  <c r="I48"/>
  <c r="I49"/>
  <c r="I50"/>
  <c r="I55"/>
  <c r="I56" s="1"/>
  <c r="I60"/>
  <c r="I61" s="1"/>
  <c r="I64"/>
  <c r="I65"/>
  <c r="I66"/>
  <c r="I67"/>
  <c r="I68"/>
  <c r="I69"/>
  <c r="I70"/>
  <c r="I71"/>
  <c r="I72"/>
  <c r="I73"/>
  <c r="I74"/>
  <c r="I75"/>
  <c r="I76"/>
  <c r="I77"/>
  <c r="I78"/>
  <c r="I83"/>
  <c r="I84"/>
  <c r="I85"/>
  <c r="I86"/>
  <c r="I87"/>
  <c r="I88"/>
  <c r="I93"/>
  <c r="I94"/>
  <c r="I99"/>
  <c r="I100"/>
  <c r="I101"/>
  <c r="I106"/>
  <c r="I107"/>
  <c r="I108"/>
  <c r="I109"/>
  <c r="I110"/>
  <c r="I116"/>
  <c r="I117"/>
  <c r="I118"/>
  <c r="I119"/>
  <c r="I120"/>
  <c r="I121"/>
  <c r="I122"/>
  <c r="I123"/>
  <c r="I124"/>
  <c r="I125"/>
  <c r="I126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5"/>
  <c r="I156"/>
  <c r="I157"/>
  <c r="I158"/>
  <c r="I159"/>
  <c r="I160"/>
  <c r="I161"/>
  <c r="I162"/>
  <c r="I163"/>
  <c r="I164"/>
  <c r="I165"/>
  <c r="I166"/>
  <c r="I167"/>
  <c r="I168"/>
  <c r="I169"/>
  <c r="I175"/>
  <c r="I176"/>
  <c r="I181"/>
  <c r="I182"/>
  <c r="I183"/>
  <c r="I184"/>
  <c r="I185"/>
  <c r="I186"/>
  <c r="I192"/>
  <c r="I193"/>
  <c r="I194"/>
  <c r="I195"/>
  <c r="I196"/>
  <c r="I197"/>
  <c r="I198"/>
  <c r="I199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8"/>
  <c r="I239"/>
  <c r="I240"/>
  <c r="I241"/>
  <c r="I242"/>
  <c r="I243"/>
  <c r="I244"/>
  <c r="I245"/>
  <c r="I246"/>
  <c r="I247"/>
  <c r="I248"/>
  <c r="I249"/>
  <c r="I250"/>
  <c r="I256"/>
  <c r="I257"/>
  <c r="I258"/>
  <c r="I259"/>
  <c r="I260"/>
  <c r="I261"/>
  <c r="I262"/>
  <c r="I263"/>
  <c r="I264"/>
  <c r="I265"/>
  <c r="I266"/>
  <c r="I267"/>
  <c r="I268"/>
  <c r="I274"/>
  <c r="I275"/>
  <c r="I276"/>
  <c r="I282"/>
  <c r="I283"/>
  <c r="I284"/>
  <c r="I285"/>
  <c r="I286"/>
  <c r="I292"/>
  <c r="I293"/>
  <c r="I294"/>
  <c r="I295"/>
  <c r="I296"/>
  <c r="I303"/>
  <c r="I304"/>
  <c r="I305"/>
  <c r="I306"/>
  <c r="I311"/>
  <c r="I312"/>
  <c r="I317"/>
  <c r="I318"/>
  <c r="I319"/>
  <c r="I320"/>
  <c r="I321"/>
  <c r="I322"/>
  <c r="I323"/>
  <c r="I324"/>
  <c r="I325"/>
  <c r="I331"/>
  <c r="I332"/>
  <c r="I333"/>
  <c r="I334"/>
  <c r="I335"/>
  <c r="I336"/>
  <c r="I337"/>
  <c r="I338"/>
  <c r="I344"/>
  <c r="I345"/>
  <c r="I346"/>
  <c r="I347"/>
  <c r="I348"/>
  <c r="I349"/>
  <c r="I350"/>
  <c r="I351"/>
  <c r="I352"/>
  <c r="I358"/>
  <c r="I359"/>
  <c r="I360"/>
  <c r="I361"/>
  <c r="I362"/>
  <c r="I368"/>
  <c r="I369"/>
  <c r="I370"/>
  <c r="I371"/>
  <c r="I372"/>
  <c r="I377"/>
  <c r="I378"/>
  <c r="I379"/>
  <c r="I380"/>
  <c r="I30"/>
  <c r="I39" s="1"/>
  <c r="C3" i="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"/>
  <c r="R3" i="1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"/>
  <c r="I381" i="2" l="1"/>
  <c r="I373"/>
  <c r="I363"/>
  <c r="I353"/>
  <c r="I339"/>
  <c r="I326"/>
  <c r="I313"/>
  <c r="I307"/>
  <c r="I297"/>
  <c r="I287"/>
  <c r="I277"/>
  <c r="I269"/>
  <c r="I251"/>
  <c r="I233"/>
  <c r="I200"/>
  <c r="I187"/>
  <c r="I177"/>
  <c r="I170"/>
  <c r="I150"/>
  <c r="I127"/>
  <c r="I111"/>
  <c r="I102"/>
  <c r="I95"/>
  <c r="I89"/>
  <c r="I79"/>
  <c r="I51"/>
  <c r="I45"/>
  <c r="M30"/>
  <c r="M39" s="1"/>
  <c r="L39"/>
  <c r="M377"/>
  <c r="M381" s="1"/>
  <c r="L381"/>
  <c r="M368"/>
  <c r="M373" s="1"/>
  <c r="L373"/>
  <c r="M358"/>
  <c r="M363" s="1"/>
  <c r="L363"/>
  <c r="M344"/>
  <c r="M353" s="1"/>
  <c r="L353"/>
  <c r="M331"/>
  <c r="M339" s="1"/>
  <c r="L339"/>
  <c r="M317"/>
  <c r="M326" s="1"/>
  <c r="L326"/>
  <c r="M311"/>
  <c r="M313" s="1"/>
  <c r="L313"/>
  <c r="M303"/>
  <c r="M307" s="1"/>
  <c r="L307"/>
  <c r="M292"/>
  <c r="M297" s="1"/>
  <c r="L297"/>
  <c r="M282"/>
  <c r="M287" s="1"/>
  <c r="L287"/>
  <c r="M274"/>
  <c r="M277" s="1"/>
  <c r="L277"/>
  <c r="M256"/>
  <c r="M269" s="1"/>
  <c r="L269"/>
  <c r="M238"/>
  <c r="M251" s="1"/>
  <c r="L251"/>
  <c r="M205"/>
  <c r="M233" s="1"/>
  <c r="L233"/>
  <c r="M192"/>
  <c r="M200" s="1"/>
  <c r="L200"/>
  <c r="M181"/>
  <c r="M187" s="1"/>
  <c r="L187"/>
  <c r="M175"/>
  <c r="M177" s="1"/>
  <c r="L177"/>
  <c r="M155"/>
  <c r="M170" s="1"/>
  <c r="L170"/>
  <c r="M132"/>
  <c r="M150" s="1"/>
  <c r="L150"/>
  <c r="M116"/>
  <c r="M127" s="1"/>
  <c r="L127"/>
  <c r="M106"/>
  <c r="M111" s="1"/>
  <c r="L111"/>
  <c r="M99"/>
  <c r="M102" s="1"/>
  <c r="L102"/>
  <c r="M93"/>
  <c r="M95" s="1"/>
  <c r="L95"/>
  <c r="M83"/>
  <c r="M89" s="1"/>
  <c r="L89"/>
  <c r="M64"/>
  <c r="M79" s="1"/>
  <c r="L79"/>
  <c r="M60"/>
  <c r="M61" s="1"/>
  <c r="L61"/>
  <c r="M55"/>
  <c r="M56" s="1"/>
  <c r="L56"/>
  <c r="M48"/>
  <c r="M51" s="1"/>
  <c r="L51"/>
  <c r="M43"/>
  <c r="M45" s="1"/>
  <c r="L45"/>
  <c r="T48" i="1"/>
  <c r="L48"/>
  <c r="T40"/>
  <c r="T5"/>
  <c r="T180"/>
  <c r="T37"/>
  <c r="T179"/>
  <c r="L179"/>
  <c r="T38"/>
  <c r="T57"/>
  <c r="T198"/>
  <c r="L198"/>
  <c r="T25"/>
  <c r="L25"/>
  <c r="T53"/>
  <c r="L53"/>
  <c r="T52"/>
  <c r="L52"/>
  <c r="T47"/>
  <c r="L47"/>
  <c r="T11"/>
  <c r="L11"/>
  <c r="T184"/>
  <c r="L184"/>
  <c r="T32"/>
  <c r="L32"/>
  <c r="T19"/>
  <c r="L19"/>
  <c r="T69"/>
  <c r="L69"/>
  <c r="T42"/>
  <c r="L42"/>
  <c r="T200"/>
  <c r="L200"/>
  <c r="T144"/>
  <c r="L144"/>
  <c r="T185"/>
  <c r="L185"/>
  <c r="T79"/>
  <c r="L79"/>
  <c r="T4"/>
  <c r="L4"/>
  <c r="T67"/>
  <c r="L67"/>
  <c r="T68"/>
  <c r="L68"/>
  <c r="T27"/>
  <c r="L27"/>
  <c r="T7"/>
  <c r="L7"/>
  <c r="T6"/>
  <c r="L6"/>
  <c r="T106"/>
  <c r="L106"/>
  <c r="T213"/>
  <c r="L213"/>
  <c r="T73"/>
  <c r="L73"/>
  <c r="T92"/>
  <c r="L92"/>
  <c r="T33"/>
  <c r="L33"/>
  <c r="T190"/>
  <c r="L190"/>
  <c r="T98"/>
  <c r="L98"/>
  <c r="T135"/>
  <c r="L135"/>
  <c r="T107"/>
  <c r="L107"/>
  <c r="T221"/>
  <c r="L221"/>
  <c r="T101"/>
  <c r="L101"/>
  <c r="T65"/>
  <c r="T43"/>
  <c r="L43"/>
  <c r="T84"/>
  <c r="L84"/>
  <c r="T72"/>
  <c r="L72"/>
  <c r="T36"/>
  <c r="T152"/>
  <c r="L152"/>
  <c r="T83"/>
  <c r="L83"/>
  <c r="T93"/>
  <c r="L93"/>
  <c r="T105"/>
  <c r="L105"/>
  <c r="T86"/>
  <c r="L86"/>
  <c r="L174"/>
  <c r="T64"/>
  <c r="L64"/>
  <c r="T210"/>
  <c r="T76"/>
  <c r="L76"/>
  <c r="T71"/>
  <c r="L71"/>
  <c r="T209"/>
  <c r="T54"/>
  <c r="L54"/>
  <c r="T121"/>
  <c r="L121"/>
  <c r="T97"/>
  <c r="L97"/>
  <c r="T24"/>
  <c r="L24"/>
  <c r="T16"/>
  <c r="L16"/>
  <c r="T116"/>
  <c r="L116"/>
  <c r="T124"/>
  <c r="L124"/>
  <c r="T12"/>
  <c r="L12"/>
  <c r="T196"/>
  <c r="L196"/>
  <c r="T177"/>
  <c r="L177"/>
  <c r="T118"/>
  <c r="L118"/>
  <c r="T87"/>
  <c r="L87"/>
  <c r="T182"/>
  <c r="L182"/>
  <c r="T183"/>
  <c r="L183"/>
  <c r="T20"/>
  <c r="L20"/>
  <c r="T14"/>
  <c r="L14"/>
  <c r="T29"/>
  <c r="L29"/>
  <c r="T197"/>
  <c r="L197"/>
  <c r="T178"/>
  <c r="L178"/>
  <c r="T163"/>
  <c r="L163"/>
  <c r="T62"/>
  <c r="L62"/>
  <c r="T125"/>
  <c r="L125"/>
  <c r="T46"/>
  <c r="L46"/>
  <c r="T28"/>
  <c r="L28"/>
  <c r="T26"/>
  <c r="L26"/>
  <c r="T9"/>
  <c r="L9"/>
  <c r="T50"/>
  <c r="T173"/>
  <c r="L173"/>
  <c r="T10"/>
  <c r="L10"/>
  <c r="T31"/>
  <c r="L31"/>
  <c r="T172"/>
  <c r="L172"/>
  <c r="T130"/>
  <c r="L130"/>
  <c r="T21"/>
  <c r="L21"/>
  <c r="T34"/>
  <c r="L34"/>
  <c r="T94"/>
  <c r="L94"/>
  <c r="T90"/>
  <c r="L90"/>
  <c r="T113"/>
  <c r="L113"/>
  <c r="T18"/>
  <c r="L18"/>
  <c r="T207"/>
  <c r="L207"/>
  <c r="T74"/>
  <c r="L74"/>
  <c r="T129"/>
  <c r="L129"/>
  <c r="T176"/>
  <c r="L176"/>
  <c r="T39"/>
  <c r="L39"/>
  <c r="T49"/>
  <c r="L49"/>
  <c r="T3"/>
  <c r="L3"/>
  <c r="T35"/>
  <c r="L35"/>
  <c r="T44"/>
  <c r="L44"/>
  <c r="T127"/>
  <c r="L127"/>
  <c r="T112"/>
  <c r="L112"/>
  <c r="T123"/>
  <c r="L123"/>
  <c r="T89"/>
  <c r="L89"/>
  <c r="T136"/>
  <c r="L136"/>
  <c r="T141"/>
  <c r="L141"/>
  <c r="T142"/>
  <c r="L142"/>
  <c r="T2"/>
  <c r="L2"/>
  <c r="T138"/>
  <c r="L138"/>
  <c r="T63"/>
  <c r="L63"/>
  <c r="T104"/>
  <c r="L104"/>
  <c r="T153"/>
  <c r="L153"/>
  <c r="T56"/>
  <c r="L56"/>
  <c r="T143"/>
  <c r="L143"/>
  <c r="T171"/>
  <c r="L171"/>
  <c r="T102"/>
  <c r="L102"/>
  <c r="T201"/>
  <c r="L201"/>
  <c r="T22"/>
  <c r="L22"/>
  <c r="T199"/>
  <c r="L199"/>
  <c r="T204"/>
  <c r="L204"/>
  <c r="T195"/>
  <c r="L195"/>
  <c r="T219"/>
  <c r="L219"/>
  <c r="T186"/>
  <c r="L186"/>
  <c r="T212"/>
  <c r="L212"/>
  <c r="T211"/>
  <c r="L211"/>
  <c r="T208"/>
  <c r="L208"/>
  <c r="T215"/>
  <c r="L215"/>
  <c r="T214"/>
  <c r="L214"/>
  <c r="T217"/>
  <c r="L217"/>
  <c r="T202"/>
  <c r="L202"/>
  <c r="T164"/>
  <c r="L164"/>
  <c r="T81"/>
  <c r="L81"/>
  <c r="T191"/>
  <c r="L191"/>
  <c r="T194"/>
  <c r="L194"/>
  <c r="T193"/>
  <c r="L193"/>
  <c r="T170"/>
  <c r="L170"/>
  <c r="T168"/>
  <c r="L168"/>
  <c r="T205"/>
  <c r="L205"/>
  <c r="T206"/>
  <c r="L206"/>
  <c r="T82"/>
  <c r="L82"/>
  <c r="T192"/>
  <c r="L192"/>
  <c r="T78"/>
  <c r="L78"/>
  <c r="T181"/>
  <c r="L181"/>
  <c r="T189"/>
  <c r="L189"/>
  <c r="T108"/>
  <c r="L108"/>
  <c r="T156"/>
  <c r="L156"/>
  <c r="T137"/>
  <c r="L137"/>
  <c r="T158"/>
  <c r="L158"/>
  <c r="T134"/>
  <c r="L134"/>
  <c r="T119"/>
  <c r="L119"/>
  <c r="T220"/>
  <c r="L220"/>
  <c r="T218"/>
  <c r="L218"/>
  <c r="T165"/>
  <c r="L165"/>
  <c r="T109"/>
  <c r="L109"/>
  <c r="T120"/>
  <c r="L120"/>
  <c r="T126"/>
  <c r="L126"/>
  <c r="T216"/>
  <c r="L216"/>
  <c r="T96"/>
  <c r="L96"/>
  <c r="T115"/>
  <c r="L115"/>
  <c r="T99"/>
  <c r="L99"/>
  <c r="T169"/>
  <c r="L169"/>
  <c r="T133"/>
  <c r="L133"/>
  <c r="T30"/>
  <c r="L30"/>
  <c r="T45"/>
  <c r="L45"/>
  <c r="T128"/>
  <c r="L128"/>
  <c r="T80"/>
  <c r="L80"/>
  <c r="T140"/>
  <c r="L140"/>
  <c r="T59"/>
  <c r="L59"/>
  <c r="T139"/>
  <c r="L139"/>
  <c r="T55"/>
  <c r="L55"/>
  <c r="T117"/>
  <c r="L117"/>
  <c r="T110"/>
  <c r="L110"/>
  <c r="T188"/>
  <c r="L188"/>
  <c r="T23"/>
  <c r="L23"/>
  <c r="T103"/>
  <c r="L103"/>
  <c r="T51"/>
  <c r="L51"/>
  <c r="T160"/>
  <c r="L160"/>
  <c r="T111"/>
  <c r="L111"/>
  <c r="T85"/>
  <c r="L85"/>
  <c r="T13"/>
  <c r="L13"/>
  <c r="T203"/>
  <c r="L203"/>
  <c r="T61"/>
  <c r="L61"/>
  <c r="T161"/>
  <c r="L161"/>
  <c r="T162"/>
  <c r="L162"/>
  <c r="T147"/>
  <c r="L147"/>
  <c r="T88"/>
  <c r="L88"/>
  <c r="T151"/>
  <c r="L151"/>
  <c r="T91"/>
  <c r="L91"/>
  <c r="T122"/>
  <c r="L122"/>
  <c r="T146"/>
  <c r="L146"/>
  <c r="T60"/>
  <c r="L60"/>
  <c r="T66"/>
  <c r="L66"/>
  <c r="T75"/>
  <c r="L75"/>
  <c r="T167"/>
  <c r="L167"/>
  <c r="T154"/>
  <c r="L154"/>
  <c r="T157"/>
  <c r="L157"/>
  <c r="T41"/>
  <c r="L41"/>
  <c r="T166"/>
  <c r="L166"/>
  <c r="T155"/>
  <c r="L155"/>
  <c r="T114"/>
  <c r="L114"/>
  <c r="T159"/>
  <c r="L159"/>
  <c r="T145"/>
  <c r="L145"/>
  <c r="T149"/>
  <c r="L149"/>
  <c r="T8"/>
  <c r="L8"/>
  <c r="T17"/>
  <c r="L17"/>
  <c r="T187"/>
  <c r="L187"/>
  <c r="T100"/>
  <c r="L100"/>
  <c r="T131"/>
  <c r="L131"/>
  <c r="T148"/>
  <c r="L148"/>
  <c r="T58"/>
  <c r="L58"/>
  <c r="T70"/>
  <c r="L70"/>
  <c r="T150"/>
  <c r="L150"/>
  <c r="T175"/>
  <c r="L175"/>
  <c r="T95"/>
  <c r="L95"/>
  <c r="T132"/>
  <c r="L132"/>
  <c r="T15"/>
  <c r="L15"/>
  <c r="T77"/>
  <c r="L77"/>
  <c r="T174" l="1"/>
</calcChain>
</file>

<file path=xl/sharedStrings.xml><?xml version="1.0" encoding="utf-8"?>
<sst xmlns="http://schemas.openxmlformats.org/spreadsheetml/2006/main" count="3158" uniqueCount="1057">
  <si>
    <t>RANGO</t>
  </si>
  <si>
    <t>APELLIDO</t>
  </si>
  <si>
    <t>NOMBRE</t>
  </si>
  <si>
    <t>CEDULA</t>
  </si>
  <si>
    <t>CARGO</t>
  </si>
  <si>
    <t>CORD</t>
  </si>
  <si>
    <t>INT.</t>
  </si>
  <si>
    <t>LOCALIDAD</t>
  </si>
  <si>
    <t>SUELDO</t>
  </si>
  <si>
    <t>INSENTIVO POR RIESGO</t>
  </si>
  <si>
    <t>TOTAL SUELDO POR INSENTIVO POR RIESGO</t>
  </si>
  <si>
    <t>RENTA_</t>
  </si>
  <si>
    <t>ARS-SENASA 3.04%</t>
  </si>
  <si>
    <t>ARS-HUMANO</t>
  </si>
  <si>
    <t>ENFER. CAT.</t>
  </si>
  <si>
    <t>SENASA COMPLE</t>
  </si>
  <si>
    <t>OTROS DESC.</t>
  </si>
  <si>
    <t>TOTAL DESC</t>
  </si>
  <si>
    <t>SUEL.NE</t>
  </si>
  <si>
    <t>INICIO DE CONTRATO</t>
  </si>
  <si>
    <t>FINAL DE CONTRATO</t>
  </si>
  <si>
    <t>IGUALADO</t>
  </si>
  <si>
    <t>PANIAGUA VITINI</t>
  </si>
  <si>
    <t>GERALDY</t>
  </si>
  <si>
    <t>223-0082344-4</t>
  </si>
  <si>
    <t>ENC. SECC. DE ANALISIS DE EXAMEN ESPECIFICO</t>
  </si>
  <si>
    <t>CESAC</t>
  </si>
  <si>
    <t>DIRECCION GENERAL, CESAC</t>
  </si>
  <si>
    <t>SANTANA CUEVAS</t>
  </si>
  <si>
    <t>ALBA CELIS</t>
  </si>
  <si>
    <t>078-0011248-9</t>
  </si>
  <si>
    <t>AUXILIAR DIV. DE ARCHIVO Y DESPACHO</t>
  </si>
  <si>
    <t>ROSARIO MENA</t>
  </si>
  <si>
    <t>ANDRELISA</t>
  </si>
  <si>
    <t>402-2498084-3</t>
  </si>
  <si>
    <t>AUXILIAR ACCESO LIBRE A LA INFORM</t>
  </si>
  <si>
    <t>ROA FLORENTINO</t>
  </si>
  <si>
    <t>BIANNY</t>
  </si>
  <si>
    <t>402-1555448-2</t>
  </si>
  <si>
    <t>AUXILIAR SECC. ADMINISTRATIVA</t>
  </si>
  <si>
    <t>MARTE ROSARIO</t>
  </si>
  <si>
    <t>JULEYDI</t>
  </si>
  <si>
    <t>402-3090644-4</t>
  </si>
  <si>
    <t>REYNOSO AMPARO</t>
  </si>
  <si>
    <t>ROSA DINANYRIZ ALT</t>
  </si>
  <si>
    <t>008-0027869-9</t>
  </si>
  <si>
    <t>ARCHIVISTA</t>
  </si>
  <si>
    <t>GONZALEZ PEREIRA</t>
  </si>
  <si>
    <t>FAUSTO</t>
  </si>
  <si>
    <t>001-0643271-9</t>
  </si>
  <si>
    <t>CAMARERO NIVEL 1</t>
  </si>
  <si>
    <t>TEJEDA UBEN</t>
  </si>
  <si>
    <t>ALTAGRACIA</t>
  </si>
  <si>
    <t>003-0097698-2</t>
  </si>
  <si>
    <t>CONSERJE</t>
  </si>
  <si>
    <t>FRANCISCO GUZMAN</t>
  </si>
  <si>
    <t>JOSE DANIEL</t>
  </si>
  <si>
    <t>402-2778718-7</t>
  </si>
  <si>
    <t>CASTRO FELICIANO</t>
  </si>
  <si>
    <t>LUIS ANTONIO</t>
  </si>
  <si>
    <t>223-0078458-8</t>
  </si>
  <si>
    <t>ENC. DIV. ADMINISTRATIVO</t>
  </si>
  <si>
    <t>INSPECTORIA GENERAL</t>
  </si>
  <si>
    <t>OGANDO LIRIANO</t>
  </si>
  <si>
    <t>LISMEIRY YAMILLET</t>
  </si>
  <si>
    <t>402-3034186-5</t>
  </si>
  <si>
    <t>ENC. SECC. DE SEGUIMIENTO</t>
  </si>
  <si>
    <t>LANTIGUA GARCIA</t>
  </si>
  <si>
    <t>HECTOR GUADALUPE</t>
  </si>
  <si>
    <t>001-0482711-8</t>
  </si>
  <si>
    <t>ASESOR LEGAL</t>
  </si>
  <si>
    <t>DIRECCION JURIDICA, CESAC</t>
  </si>
  <si>
    <t>NUÑEZ RAMOS</t>
  </si>
  <si>
    <t>FRANCO SEGUNDO</t>
  </si>
  <si>
    <t>001-1704245-7</t>
  </si>
  <si>
    <t>ASESOR LEGAL NIVEL 1</t>
  </si>
  <si>
    <t>GONZALEZ CURIEL</t>
  </si>
  <si>
    <t>MARTIN VICENTE DE J</t>
  </si>
  <si>
    <t>001-0061967-5</t>
  </si>
  <si>
    <t>SERVICIO DE SEGURIDAD AEROPORTUARIA</t>
  </si>
  <si>
    <t>ABREU TORRES</t>
  </si>
  <si>
    <t>PAOLA NICOLE</t>
  </si>
  <si>
    <t>402-3141042-0</t>
  </si>
  <si>
    <t>DIGITADORA</t>
  </si>
  <si>
    <t>DIRECCION DE ASUNTOS INTERNOS</t>
  </si>
  <si>
    <t>GONZALEZ VALERIO</t>
  </si>
  <si>
    <t>GRISELDA</t>
  </si>
  <si>
    <t>001-0633484-0</t>
  </si>
  <si>
    <t>ENC. SECC. DE EVALUCION</t>
  </si>
  <si>
    <t>DIRECC. PLANIFICACION Y DESARROLLO</t>
  </si>
  <si>
    <t>MATEO SANTANA</t>
  </si>
  <si>
    <t>MARCO ANTONIO</t>
  </si>
  <si>
    <t>402-2829121-3</t>
  </si>
  <si>
    <t>ENC. SECC. DE ARCHIVO</t>
  </si>
  <si>
    <t>DIRECCION DISCIPLINARIA, CESAC</t>
  </si>
  <si>
    <t>JIMENEZ EUSEBIO</t>
  </si>
  <si>
    <t>EDUARD ENRIQUE</t>
  </si>
  <si>
    <t>024-0020171-7</t>
  </si>
  <si>
    <t>AUXLIAR DE JARDINERIA</t>
  </si>
  <si>
    <t>QUEZADA LUCIANO</t>
  </si>
  <si>
    <t>MARIO</t>
  </si>
  <si>
    <t>109-0005066-6</t>
  </si>
  <si>
    <t>AUXILIAR DE BARBERO</t>
  </si>
  <si>
    <t>ALCALA ADON</t>
  </si>
  <si>
    <t>PEDRO</t>
  </si>
  <si>
    <t>001-0358214-4</t>
  </si>
  <si>
    <t>AUXILIAR DE JARDINERIA</t>
  </si>
  <si>
    <t>REYES SOSA</t>
  </si>
  <si>
    <t>BENITA</t>
  </si>
  <si>
    <t>225-0031692-6</t>
  </si>
  <si>
    <t>AYUDANTE DE COCINA NIVEL 1</t>
  </si>
  <si>
    <t>REYES MONTAÑO</t>
  </si>
  <si>
    <t>EUSEBIA</t>
  </si>
  <si>
    <t>001-1109603-8</t>
  </si>
  <si>
    <t>CAMARERA</t>
  </si>
  <si>
    <t>GALLARD BERSON</t>
  </si>
  <si>
    <t>ANA TERESA</t>
  </si>
  <si>
    <t>223-0160103-9</t>
  </si>
  <si>
    <t>RODRIGUEZ ROSARIO</t>
  </si>
  <si>
    <t>CRISTI ISABEL</t>
  </si>
  <si>
    <t>402-2222452-5</t>
  </si>
  <si>
    <t>PEREZ ARIAS</t>
  </si>
  <si>
    <t>LEANDRA ARGENTINA</t>
  </si>
  <si>
    <t>402-2231680-0</t>
  </si>
  <si>
    <t>BRAZOBAN</t>
  </si>
  <si>
    <t>MAILYN</t>
  </si>
  <si>
    <t>402-2691378-4</t>
  </si>
  <si>
    <t>MORENO ALCANTARA</t>
  </si>
  <si>
    <t>MARI</t>
  </si>
  <si>
    <t>001-1473727-3</t>
  </si>
  <si>
    <t>ARIAS MERAN</t>
  </si>
  <si>
    <t>NAIROBY</t>
  </si>
  <si>
    <t>224-0060666-5</t>
  </si>
  <si>
    <t>ROA DIAZ</t>
  </si>
  <si>
    <t>RAMONA MARIA</t>
  </si>
  <si>
    <t>001-1492977-1</t>
  </si>
  <si>
    <t>LUNA RAMIREZ</t>
  </si>
  <si>
    <t>SANTIAGO</t>
  </si>
  <si>
    <t>402-4095853-4</t>
  </si>
  <si>
    <t>RODRIGUEZ SANTANA</t>
  </si>
  <si>
    <t>RUBEN DARIO</t>
  </si>
  <si>
    <t>004-0021324-5</t>
  </si>
  <si>
    <t>JARDINERO</t>
  </si>
  <si>
    <t>MANZUETA BAEZ</t>
  </si>
  <si>
    <t>AHIRINA</t>
  </si>
  <si>
    <t>402-0054566-9</t>
  </si>
  <si>
    <t>ENC. SECC. DEL PERSONAL PASIVO</t>
  </si>
  <si>
    <t>DIRECCION DE RECURSOS HUMANOS</t>
  </si>
  <si>
    <t>BILLINI GONZALEZ</t>
  </si>
  <si>
    <t>AMBAR MARIA</t>
  </si>
  <si>
    <t>402-3846923-9</t>
  </si>
  <si>
    <t>ENC. SECC. CONTROL SUPLENCIA, VACACIONES, LIC MED</t>
  </si>
  <si>
    <t>DE LA ROSA CABREJA</t>
  </si>
  <si>
    <t>JHON MANUEL</t>
  </si>
  <si>
    <t>402-1479821-3</t>
  </si>
  <si>
    <t>ENC. SECC. DE CAPACITACION EXTRACURRILARES</t>
  </si>
  <si>
    <t>SURIEL CASTRO</t>
  </si>
  <si>
    <t>MARLENI ALT</t>
  </si>
  <si>
    <t>223-0149551-5</t>
  </si>
  <si>
    <t>ENC. SECC. EVALUACION DE DESEMPEÑO</t>
  </si>
  <si>
    <t>MOSQUEA</t>
  </si>
  <si>
    <t>MILAGROS</t>
  </si>
  <si>
    <t>001-1215820-9</t>
  </si>
  <si>
    <t>AUXI. DIV. DE SEGUIMIENTO Y CONTROL</t>
  </si>
  <si>
    <t>PEREZ SANTOS</t>
  </si>
  <si>
    <t>VICTOR MANUEL</t>
  </si>
  <si>
    <t>402-2306869-9</t>
  </si>
  <si>
    <t>PEÑA ESCAÑO</t>
  </si>
  <si>
    <t>DIONELA</t>
  </si>
  <si>
    <t>402-2172814-6</t>
  </si>
  <si>
    <t>DIRECCION DE INTELIGENCIA</t>
  </si>
  <si>
    <t>DE LOS SANTOS LAPAIX</t>
  </si>
  <si>
    <t>KAREN RAMONA</t>
  </si>
  <si>
    <t>012-0112323-7</t>
  </si>
  <si>
    <t>AUXILIAR SECC. DE VALIDACION</t>
  </si>
  <si>
    <t>HERNANDEZ PEGUERO</t>
  </si>
  <si>
    <t>SANTIAGO AMADEO</t>
  </si>
  <si>
    <t>001-0958336-9</t>
  </si>
  <si>
    <t>ENCARGADO DE LA SECCION VETERINARIA "K-9"</t>
  </si>
  <si>
    <t>DIRECC. DE OPERACIONES, CESAC</t>
  </si>
  <si>
    <t>ROMERO PEREZ</t>
  </si>
  <si>
    <t>WILSON</t>
  </si>
  <si>
    <t>001-1435915-1</t>
  </si>
  <si>
    <t>VENTERINARIO K-9</t>
  </si>
  <si>
    <t>JOSE LAZARO</t>
  </si>
  <si>
    <t>001-1224996-6</t>
  </si>
  <si>
    <t>RECEPCIONISTA C-4</t>
  </si>
  <si>
    <t>FAMILIA SANTANA</t>
  </si>
  <si>
    <t>ANA LUISA</t>
  </si>
  <si>
    <t>227-0001129-3</t>
  </si>
  <si>
    <t>ENC. SECC. DE RIESGO LABORAL</t>
  </si>
  <si>
    <t>DIRECCION ADMINISTRATIVA</t>
  </si>
  <si>
    <t>PEREZ REYES</t>
  </si>
  <si>
    <t>JOEL ENRIQUE</t>
  </si>
  <si>
    <t>226-0017092-6</t>
  </si>
  <si>
    <t>ENC. SECC. DE SUMINISTRO DE ALMACEN</t>
  </si>
  <si>
    <t>SEGURA MEDINA</t>
  </si>
  <si>
    <t>ANA MARIA</t>
  </si>
  <si>
    <t>223-0093111-4</t>
  </si>
  <si>
    <t>AUXILIAR SECC. DE COMPRA</t>
  </si>
  <si>
    <t>GENAO DEL ROSARIO</t>
  </si>
  <si>
    <t>FRANCISCO</t>
  </si>
  <si>
    <t>001-1151796-7</t>
  </si>
  <si>
    <t xml:space="preserve">CHOFER NIVEL 1 ( VEHICULOS PESADOS Y TRANSPORTE COLECTIVO) </t>
  </si>
  <si>
    <t>LORENZO JAVIER</t>
  </si>
  <si>
    <t>JULEINY</t>
  </si>
  <si>
    <t>223-0135286-4</t>
  </si>
  <si>
    <t>PLANCHADORA</t>
  </si>
  <si>
    <t>MEJIA LLUBERES</t>
  </si>
  <si>
    <t>LAURA L.</t>
  </si>
  <si>
    <t>402-2137600-3</t>
  </si>
  <si>
    <t>ENC. DIV. EVALU. SATIF. DEL CLIENTE</t>
  </si>
  <si>
    <t>DIRECCION DE RELACIONES PUBLICAS</t>
  </si>
  <si>
    <t>HIDALGO ABREU</t>
  </si>
  <si>
    <t>LIZ MARIE</t>
  </si>
  <si>
    <t>402-1451268-9</t>
  </si>
  <si>
    <t>ENC. SECC. PLAN COMUNICACIONAL</t>
  </si>
  <si>
    <t>CASTILLO TRINIDAD</t>
  </si>
  <si>
    <t>HEIDY GISELL</t>
  </si>
  <si>
    <t>402-3645581-8</t>
  </si>
  <si>
    <t>AUXILIAR DE PROTOCOLO</t>
  </si>
  <si>
    <t>MERCEDES FELIZ</t>
  </si>
  <si>
    <t>LEIDY AMANDA</t>
  </si>
  <si>
    <t>402-2346264-5</t>
  </si>
  <si>
    <t>AUXILIAR DE SECC. DE PUBLICIAD</t>
  </si>
  <si>
    <t>JOSEPH HERNANDEZ</t>
  </si>
  <si>
    <t>GABRIEL DE JESUS</t>
  </si>
  <si>
    <t>402-3193252-2</t>
  </si>
  <si>
    <t>EDITOR AUDIOVISUAL</t>
  </si>
  <si>
    <t>ROMERO OCHOA</t>
  </si>
  <si>
    <t>JEFFERSON JAVIER</t>
  </si>
  <si>
    <t>402-3973404-5</t>
  </si>
  <si>
    <t>DISEÑADOR GRAFICO</t>
  </si>
  <si>
    <t>SANTOS RODRIGUEZ</t>
  </si>
  <si>
    <t>RICARDO G. DE LOS</t>
  </si>
  <si>
    <t>001-1648553-3</t>
  </si>
  <si>
    <t>VOCALISTA</t>
  </si>
  <si>
    <t>MAÑON RUIZ</t>
  </si>
  <si>
    <t>MIGUEL EDMUNDO</t>
  </si>
  <si>
    <t>010-0101527-8</t>
  </si>
  <si>
    <t>FOTOGRAFO</t>
  </si>
  <si>
    <t>VASQUEZ VALDEZ</t>
  </si>
  <si>
    <t>RUTH ESTHER</t>
  </si>
  <si>
    <t>225-0049524-1</t>
  </si>
  <si>
    <t>PERIODISTA</t>
  </si>
  <si>
    <t>DE LEON NAVARRO</t>
  </si>
  <si>
    <t>RAFAELA DE LOS A.</t>
  </si>
  <si>
    <t>001-0336209-1</t>
  </si>
  <si>
    <t>PROTOCOLO NIVEL 1</t>
  </si>
  <si>
    <t>LANTIGUA HERRERA</t>
  </si>
  <si>
    <t>MERCEDES</t>
  </si>
  <si>
    <t>001-0634064-9</t>
  </si>
  <si>
    <t>ESPINAL ESPINAL DE REY</t>
  </si>
  <si>
    <t>ANGELA</t>
  </si>
  <si>
    <t>001-1262730-2</t>
  </si>
  <si>
    <t>ENC. DIV. DE INFORMATICA</t>
  </si>
  <si>
    <t>DIRECC. DE TEC. DE LA INF.COM.</t>
  </si>
  <si>
    <t>VARGAS VALDEZ</t>
  </si>
  <si>
    <t>FLORENCIA MARIELA</t>
  </si>
  <si>
    <t>225-0066322-8</t>
  </si>
  <si>
    <t>MEJIA DEL ROSARIO</t>
  </si>
  <si>
    <t>ALEJANDRO JAVIER</t>
  </si>
  <si>
    <t>402-4293156-2</t>
  </si>
  <si>
    <t>AUXILIAR SOPORTE TECNICO</t>
  </si>
  <si>
    <t>PORTORREAL CESAR</t>
  </si>
  <si>
    <t>ANGELICA</t>
  </si>
  <si>
    <t>223-0046678-0</t>
  </si>
  <si>
    <t>AUXILIAR DE SOPORTE TÉCNICO</t>
  </si>
  <si>
    <t>DE LA ROSA PEREZ</t>
  </si>
  <si>
    <t>DIOXELL MIGUEL</t>
  </si>
  <si>
    <t>402-3437774-1</t>
  </si>
  <si>
    <t>AUXILIAR DE SOPORTE TECNICO</t>
  </si>
  <si>
    <t>FRANCIS ALMANZAR</t>
  </si>
  <si>
    <t>GERSON HONORIO</t>
  </si>
  <si>
    <t>402-2070562-4</t>
  </si>
  <si>
    <t>GERMOSEN RAMIREZ</t>
  </si>
  <si>
    <t>MARCOS B.</t>
  </si>
  <si>
    <t>001-0256400-2</t>
  </si>
  <si>
    <t>DOMINGUEZ CONCEPCION</t>
  </si>
  <si>
    <t>NOE ANTONIO</t>
  </si>
  <si>
    <t>402-3192134-3</t>
  </si>
  <si>
    <t>AUXILIAR SECC. DE SOPORTE TECNICO</t>
  </si>
  <si>
    <t>ALCANTARA PEGUERO</t>
  </si>
  <si>
    <t>RICKELMAN OTTONIER</t>
  </si>
  <si>
    <t>027-0030944-2</t>
  </si>
  <si>
    <t>BAEZ BONILLA</t>
  </si>
  <si>
    <t>MIGUEL EDUARDO SANTIAGO</t>
  </si>
  <si>
    <t>001-0220721-4</t>
  </si>
  <si>
    <t>ADMIN. DE REDES Y COMUNIC. C-4</t>
  </si>
  <si>
    <t>MONTERO MONTERO</t>
  </si>
  <si>
    <t>MARTIN</t>
  </si>
  <si>
    <t>001-0283359-7</t>
  </si>
  <si>
    <t>TÉCNICO EN PROGRAMACIÓN</t>
  </si>
  <si>
    <t>SORIANO SANCHEZ</t>
  </si>
  <si>
    <t>ABEL</t>
  </si>
  <si>
    <t>402-2279708-2</t>
  </si>
  <si>
    <t>SOPORTE TECNICO</t>
  </si>
  <si>
    <t>SOTO VASQUEZ</t>
  </si>
  <si>
    <t>JOEL ALEXANDER</t>
  </si>
  <si>
    <t>001-1846312-4</t>
  </si>
  <si>
    <t>PEREZ GOMEZ</t>
  </si>
  <si>
    <t>JUNIOR</t>
  </si>
  <si>
    <t>001-1130910-0</t>
  </si>
  <si>
    <t>MERCEDES SALDAÑA</t>
  </si>
  <si>
    <t>KELVIN CAMILO</t>
  </si>
  <si>
    <t>402-2375911-5</t>
  </si>
  <si>
    <t>BACILIO VENTURA</t>
  </si>
  <si>
    <t>LUIS ERNESTO</t>
  </si>
  <si>
    <t>001-1219232-3</t>
  </si>
  <si>
    <t>TÉCNICO EN REPARACIÓN DE EQUIPOS ELECTRÓNICOS</t>
  </si>
  <si>
    <t>PEÑA PEREZ</t>
  </si>
  <si>
    <t>MARITZA ANTONIA</t>
  </si>
  <si>
    <t>001-0632348-8</t>
  </si>
  <si>
    <t>RECEPCIONISTA</t>
  </si>
  <si>
    <t>RONDON MORILLO</t>
  </si>
  <si>
    <t>HUGO DE JS.</t>
  </si>
  <si>
    <t>001-0024300-5</t>
  </si>
  <si>
    <t>SERV. DESARROLLO COMUNICACIÓN</t>
  </si>
  <si>
    <t>ARACENA SOUFRONT</t>
  </si>
  <si>
    <t>LUIS M.</t>
  </si>
  <si>
    <t>026-0136942-0</t>
  </si>
  <si>
    <t>ENC. SECCION ANTIDOPING</t>
  </si>
  <si>
    <t>DIRECCION MEDICA</t>
  </si>
  <si>
    <t>FELIZ RIVAS</t>
  </si>
  <si>
    <t>WANDER</t>
  </si>
  <si>
    <t>018-0073948-2</t>
  </si>
  <si>
    <t>ENC. SECC. DE CORRESPONDENCIA Y ARCHIVO</t>
  </si>
  <si>
    <t>MONTAS MIRABAL</t>
  </si>
  <si>
    <t>AWILDA</t>
  </si>
  <si>
    <t>225-0079575-6</t>
  </si>
  <si>
    <t>AUXILIAR DEPARTAMENTO DE PRUEBA DE DOPAJES</t>
  </si>
  <si>
    <t>DE LOS ANGELES DESCHAMPS</t>
  </si>
  <si>
    <t>HEIDY MIGUELINA</t>
  </si>
  <si>
    <t>056-0147597-2</t>
  </si>
  <si>
    <t>AUXILIAR DE ENFERMERIA</t>
  </si>
  <si>
    <t>OLIVO GONZALEZ</t>
  </si>
  <si>
    <t>KEYRY STEFFANY</t>
  </si>
  <si>
    <t>223-0047871-0</t>
  </si>
  <si>
    <t>RODRIGUEZ  DE LEON</t>
  </si>
  <si>
    <t>LUDY BELKIS</t>
  </si>
  <si>
    <t>402-2200156-8</t>
  </si>
  <si>
    <t>CRUZ VARGAS</t>
  </si>
  <si>
    <t>NANCY</t>
  </si>
  <si>
    <t>001-1004726-3</t>
  </si>
  <si>
    <t>AUXILIAR DEPTO. PSICOLOGIA</t>
  </si>
  <si>
    <t>QUEZADA CEDANO</t>
  </si>
  <si>
    <t>NATALIE ESTHEFANY</t>
  </si>
  <si>
    <t>001-1868552-8</t>
  </si>
  <si>
    <t>AUXI. DEPTO. PRUEBA DE DOPAJE</t>
  </si>
  <si>
    <t>COLON MONTILLA</t>
  </si>
  <si>
    <t>RHAYNER MIGUEL</t>
  </si>
  <si>
    <t>402-2388962-3</t>
  </si>
  <si>
    <t>AUXILIAR DE DIV. DE ODONTOLOGIA</t>
  </si>
  <si>
    <t>FAJARDO HEREDIA</t>
  </si>
  <si>
    <t>YANELI</t>
  </si>
  <si>
    <t>225-0049704-9</t>
  </si>
  <si>
    <t>AUIX. SECC. PSICOLOGIA CLINICA</t>
  </si>
  <si>
    <t>PAYANO DEL ROSARIO</t>
  </si>
  <si>
    <t>MARISOL</t>
  </si>
  <si>
    <t>001-1500230-5</t>
  </si>
  <si>
    <t xml:space="preserve">ASESOR DE SEGURIDAD </t>
  </si>
  <si>
    <t>NOVAS ROJAS</t>
  </si>
  <si>
    <t>ROSANGELA</t>
  </si>
  <si>
    <t>225-0058714-6</t>
  </si>
  <si>
    <t>MEDICO DE SERV. SEDE PRINCIPAL</t>
  </si>
  <si>
    <t>SANTO SUERO</t>
  </si>
  <si>
    <t>CLARIDANIA</t>
  </si>
  <si>
    <t>017-0016160-5</t>
  </si>
  <si>
    <t>VERIFICADORA</t>
  </si>
  <si>
    <t>CASTILLO SEVERINO</t>
  </si>
  <si>
    <t>GERTRUDIS</t>
  </si>
  <si>
    <t>001-1457139-1</t>
  </si>
  <si>
    <t>BABAR DUVERGE</t>
  </si>
  <si>
    <t>JOANNA</t>
  </si>
  <si>
    <t>223-0125875-6</t>
  </si>
  <si>
    <t>FIGUEROA DEL PILAR</t>
  </si>
  <si>
    <t>LUIS RAMON</t>
  </si>
  <si>
    <t>402-2346758-6</t>
  </si>
  <si>
    <t>ENC. DIV. DE FORMULACION PRESUPUESTARIA</t>
  </si>
  <si>
    <t>DIRECCION FINANCIERA, CESAC</t>
  </si>
  <si>
    <t>FRANCISCO TORRES</t>
  </si>
  <si>
    <t>RABERYS DEL CARMEN</t>
  </si>
  <si>
    <t>402-3686460-5</t>
  </si>
  <si>
    <t>AUXILIAR DE CONTABILIDAD</t>
  </si>
  <si>
    <t>PERDOMO ALMANZAR</t>
  </si>
  <si>
    <t>JEANNETTE DELOS MIL.</t>
  </si>
  <si>
    <t>001-0210836-2</t>
  </si>
  <si>
    <t>INSTRUCTOR (A) EXTERNO</t>
  </si>
  <si>
    <t>ESCUELA DE SEG. DE LA AV. CIV.</t>
  </si>
  <si>
    <t>CRUZ MERCEDES</t>
  </si>
  <si>
    <t>MARIA ANTONIA</t>
  </si>
  <si>
    <t>001-1866034-9</t>
  </si>
  <si>
    <t>DIGITADOR NIVEL 1</t>
  </si>
  <si>
    <t>PEÑA PERALTA</t>
  </si>
  <si>
    <t>JOHNNY ISAAC</t>
  </si>
  <si>
    <t>402-2241671-7</t>
  </si>
  <si>
    <t>BERGES SANCHEZ</t>
  </si>
  <si>
    <t>MIRTHA ALTAGRACIA</t>
  </si>
  <si>
    <t>001-0772397-5</t>
  </si>
  <si>
    <t>CONFERENCISTA EN EL ESAC</t>
  </si>
  <si>
    <t>CAMILO ORTEGA</t>
  </si>
  <si>
    <t>ALCIDES ANT.</t>
  </si>
  <si>
    <t>001-1758760-0</t>
  </si>
  <si>
    <t>ROSARIO CORREA</t>
  </si>
  <si>
    <t>JORGE LUIS</t>
  </si>
  <si>
    <t>001-0438843-4</t>
  </si>
  <si>
    <t>PEGUERO JAVIER</t>
  </si>
  <si>
    <t>001-0857018-5</t>
  </si>
  <si>
    <t>AYUDANTE DE ALBAÑILERIA</t>
  </si>
  <si>
    <t>SUB-DIRECCION DE INGENERIA</t>
  </si>
  <si>
    <t>CEBALLOS MARTINEZ</t>
  </si>
  <si>
    <t>223-0098595-3</t>
  </si>
  <si>
    <t>ELECTRICISTA</t>
  </si>
  <si>
    <t>INOA OTERO</t>
  </si>
  <si>
    <t>MIGUEL ALEXANDER</t>
  </si>
  <si>
    <t>223-0099140-7</t>
  </si>
  <si>
    <t>EBANISTA</t>
  </si>
  <si>
    <t>MIGUEL ANTONIO</t>
  </si>
  <si>
    <t>223-0015835-3</t>
  </si>
  <si>
    <t>CASTELLANO JIMENEZ</t>
  </si>
  <si>
    <t>EDUARDO</t>
  </si>
  <si>
    <t>001-0798684-6</t>
  </si>
  <si>
    <t>MAESTRO CONTRUCTOR</t>
  </si>
  <si>
    <t>JIMENEZ VASQUEZ</t>
  </si>
  <si>
    <t>JOSEN AGUSTIN</t>
  </si>
  <si>
    <t>001-0498411-7</t>
  </si>
  <si>
    <t>MAESTRO CONSTRUCTOR</t>
  </si>
  <si>
    <t>PIÑA REYES</t>
  </si>
  <si>
    <t>FREDDY</t>
  </si>
  <si>
    <t>001-0411438-4</t>
  </si>
  <si>
    <t>PINTOR</t>
  </si>
  <si>
    <t>MENDOZA</t>
  </si>
  <si>
    <t>JAKI FRANCISCO</t>
  </si>
  <si>
    <t>001-0515231-8</t>
  </si>
  <si>
    <t>DIAZ SOLER</t>
  </si>
  <si>
    <t>HECTOR ANTONIO</t>
  </si>
  <si>
    <t>011-0023021-6</t>
  </si>
  <si>
    <t>AUXILIAR DE MECANICA AUTOMOTRIZ</t>
  </si>
  <si>
    <t>SUB-DIRECCION DE TRANSPORTACION</t>
  </si>
  <si>
    <t>SENCION CORNIEL</t>
  </si>
  <si>
    <t>CARLOS MANUEL</t>
  </si>
  <si>
    <t>026-0142712-9</t>
  </si>
  <si>
    <t>ALMANZAR BAUTISTA</t>
  </si>
  <si>
    <t>CRISTIAN ANDERSON</t>
  </si>
  <si>
    <t>001-1681816-2</t>
  </si>
  <si>
    <t>PEÑA OVALLE</t>
  </si>
  <si>
    <t>DONI ANTONIO</t>
  </si>
  <si>
    <t>226-0012687-8</t>
  </si>
  <si>
    <t>REYES REYES</t>
  </si>
  <si>
    <t>ENRIQUE</t>
  </si>
  <si>
    <t>001-0319834-7</t>
  </si>
  <si>
    <t>MORENO OZORIA</t>
  </si>
  <si>
    <t>FAUSTO MANUEL</t>
  </si>
  <si>
    <t>001-0830304-1</t>
  </si>
  <si>
    <t>RODRIGUEZ PINEDA</t>
  </si>
  <si>
    <t>JOEL</t>
  </si>
  <si>
    <t>001-1681848-5</t>
  </si>
  <si>
    <t>OGANDO PINEDA</t>
  </si>
  <si>
    <t>JOSE LUCIA</t>
  </si>
  <si>
    <t>402-2346117-5</t>
  </si>
  <si>
    <t>DE LEON COLON</t>
  </si>
  <si>
    <t>JUAN CARLOS</t>
  </si>
  <si>
    <t>001-1634373-2</t>
  </si>
  <si>
    <t>DE PAULA BERROA</t>
  </si>
  <si>
    <t>KELVIN BAUTISTA</t>
  </si>
  <si>
    <t>223-0142447-3</t>
  </si>
  <si>
    <t>TERRERO MARTINEZ</t>
  </si>
  <si>
    <t>LUTHER ENRIQUEZ</t>
  </si>
  <si>
    <t>020-0002151-5</t>
  </si>
  <si>
    <t>ADON</t>
  </si>
  <si>
    <t>OSVALDO</t>
  </si>
  <si>
    <t>008-0015018-7</t>
  </si>
  <si>
    <t>OZORIA MIESES</t>
  </si>
  <si>
    <t>008-0031808-1</t>
  </si>
  <si>
    <t>RODRIGUEZ</t>
  </si>
  <si>
    <t>VICENTE</t>
  </si>
  <si>
    <t>001-1382005-4</t>
  </si>
  <si>
    <t>OZUNA PINALES</t>
  </si>
  <si>
    <t>VIDAL</t>
  </si>
  <si>
    <t>226-0004979-9</t>
  </si>
  <si>
    <t>VELOZ DIFO</t>
  </si>
  <si>
    <t>ADRIHAN</t>
  </si>
  <si>
    <t>402-4271720-1</t>
  </si>
  <si>
    <t>CHOFER CATEGORIA 3</t>
  </si>
  <si>
    <t>MEJIA MORENO</t>
  </si>
  <si>
    <t>ALBERTO LUIS</t>
  </si>
  <si>
    <t>227-0004531-7</t>
  </si>
  <si>
    <t>DESABOLLADOR</t>
  </si>
  <si>
    <t>ROSARIO FRANCO</t>
  </si>
  <si>
    <t>MANUEL</t>
  </si>
  <si>
    <t>002-0046895-7</t>
  </si>
  <si>
    <t>MEDRANO</t>
  </si>
  <si>
    <t>RICHAR ALBERTO</t>
  </si>
  <si>
    <t>227-0000547-7</t>
  </si>
  <si>
    <t>VILLANUEVA HENRIQUEZ</t>
  </si>
  <si>
    <t>DAVID ENOC</t>
  </si>
  <si>
    <t>025-0031139-0</t>
  </si>
  <si>
    <t>MECANICO AUTOMOTRIZ</t>
  </si>
  <si>
    <t>GARCIA CASTRO</t>
  </si>
  <si>
    <t>FRAN EMILIO</t>
  </si>
  <si>
    <t>402-2243873-7</t>
  </si>
  <si>
    <t>SANTOS TORIBIO</t>
  </si>
  <si>
    <t>LUIS ALBERTO</t>
  </si>
  <si>
    <t>223-0019786-4</t>
  </si>
  <si>
    <t>PEÑA LUCIANO</t>
  </si>
  <si>
    <t>RAFAEL</t>
  </si>
  <si>
    <t>001-0323559-4</t>
  </si>
  <si>
    <t>VARGAS PAYAMPS</t>
  </si>
  <si>
    <t>RAFAEL REYNALDO</t>
  </si>
  <si>
    <t>001-0098877-3</t>
  </si>
  <si>
    <t>MARTE SANTOS</t>
  </si>
  <si>
    <t>WILFREDO</t>
  </si>
  <si>
    <t>001-0603528-0</t>
  </si>
  <si>
    <t>MEDRANO PEÑA</t>
  </si>
  <si>
    <t>AMADO EUGENIO</t>
  </si>
  <si>
    <t>020-0008139-4</t>
  </si>
  <si>
    <t>LAVADOR DE VEHICULOS</t>
  </si>
  <si>
    <t>COLLADO OVALLE</t>
  </si>
  <si>
    <t>STARLYN JOSE</t>
  </si>
  <si>
    <t>402-1049157-3</t>
  </si>
  <si>
    <t>TORRES SOSA</t>
  </si>
  <si>
    <t>JOSE MANUEL</t>
  </si>
  <si>
    <t>223-0137392-8</t>
  </si>
  <si>
    <t>TECNICO EN REFRIGERACION AUTOMOTRIZ</t>
  </si>
  <si>
    <t>PEGUERO BERROA</t>
  </si>
  <si>
    <t>CRISTINO</t>
  </si>
  <si>
    <t>023-0087683-2</t>
  </si>
  <si>
    <t>ENCARGADO DE LA DIVISION DE COCINA</t>
  </si>
  <si>
    <t>DEPARTAMENTO DE COCINA</t>
  </si>
  <si>
    <t>BERSON</t>
  </si>
  <si>
    <t>DIGNORIG MARIBEL</t>
  </si>
  <si>
    <t>223-0071699-4</t>
  </si>
  <si>
    <t>AUXILIAR DE CAMARERO</t>
  </si>
  <si>
    <t>ALCANTARA CONSORO</t>
  </si>
  <si>
    <t>ANDREA</t>
  </si>
  <si>
    <t>001-1662417-2</t>
  </si>
  <si>
    <t>COCINERO (A)</t>
  </si>
  <si>
    <t>ARIAS CHALAS</t>
  </si>
  <si>
    <t>DARIO</t>
  </si>
  <si>
    <t>001-1667556-2</t>
  </si>
  <si>
    <t>EUSEBIO BALDOMERO</t>
  </si>
  <si>
    <t>DILIO LUIS</t>
  </si>
  <si>
    <t>223-0121325-6</t>
  </si>
  <si>
    <t>MENDEZ RIVERA</t>
  </si>
  <si>
    <t>LLALY</t>
  </si>
  <si>
    <t>223-0109094-4</t>
  </si>
  <si>
    <t>DE LA ROSA HERNANDEZ</t>
  </si>
  <si>
    <t>RAMONA</t>
  </si>
  <si>
    <t>001-0634022-7</t>
  </si>
  <si>
    <t>CASTRO AQUINO</t>
  </si>
  <si>
    <t>LILIANI SOLEDAD</t>
  </si>
  <si>
    <t>402-2592707-4</t>
  </si>
  <si>
    <t>AYUDANTE DE COCINA DE CHEF</t>
  </si>
  <si>
    <t>PIMENTEL JIMENEZ</t>
  </si>
  <si>
    <t>HILDA CRISTINA E.</t>
  </si>
  <si>
    <t>001-0741538-2</t>
  </si>
  <si>
    <t>BALBUENA MONTERO</t>
  </si>
  <si>
    <t>NARCISO ALBERTO</t>
  </si>
  <si>
    <t>001-1271792-1</t>
  </si>
  <si>
    <t>SANTANA MENDEZ</t>
  </si>
  <si>
    <t>SANTA LEONARDA</t>
  </si>
  <si>
    <t>001-1513720-0</t>
  </si>
  <si>
    <t>COLON CABRERA</t>
  </si>
  <si>
    <t>TERESA MARIA</t>
  </si>
  <si>
    <t>001-0355609-8</t>
  </si>
  <si>
    <t>RAMIREZ HERNANDEZ</t>
  </si>
  <si>
    <t>FRANCISCO CANDELARIO</t>
  </si>
  <si>
    <t>001-0656656-5</t>
  </si>
  <si>
    <t>BRITO CAMILO</t>
  </si>
  <si>
    <t>LUZ DIVINA</t>
  </si>
  <si>
    <t>001-0264294-9</t>
  </si>
  <si>
    <t>ENC. DIV. DE CONSERJERIA</t>
  </si>
  <si>
    <t>DIVISION DE CONSERJERIA</t>
  </si>
  <si>
    <t>RAMIREZ CASTILLO</t>
  </si>
  <si>
    <t>MARIA TERESA</t>
  </si>
  <si>
    <t>001-1485910-1</t>
  </si>
  <si>
    <t>AYUDANTE DE COCINA DEL COMEDOR SEDE PRINCIPAL</t>
  </si>
  <si>
    <t>MIRANDA BELLO</t>
  </si>
  <si>
    <t>ARELIS</t>
  </si>
  <si>
    <t>001-1686799-5</t>
  </si>
  <si>
    <t>FERNANDEZ</t>
  </si>
  <si>
    <t>ARGENIS</t>
  </si>
  <si>
    <t>102-0013418-6</t>
  </si>
  <si>
    <t>SANTANA</t>
  </si>
  <si>
    <t>BELKIS</t>
  </si>
  <si>
    <t>001-1034110-4</t>
  </si>
  <si>
    <t>DE LA CRUZ HENRRIQUEZ</t>
  </si>
  <si>
    <t>CATALINA</t>
  </si>
  <si>
    <t>001-0840892-3</t>
  </si>
  <si>
    <t>JOSE FERNANDO</t>
  </si>
  <si>
    <t>001-0531494-2</t>
  </si>
  <si>
    <t>SOTO BAEZ</t>
  </si>
  <si>
    <t>JOVANNY</t>
  </si>
  <si>
    <t>001-1029408-9</t>
  </si>
  <si>
    <t>PEREZ MARTINEZ</t>
  </si>
  <si>
    <t>MANUEL ANGEL</t>
  </si>
  <si>
    <t>020-0018214-3</t>
  </si>
  <si>
    <t>PEREZ MEDRANO</t>
  </si>
  <si>
    <t>MERCEDES M.</t>
  </si>
  <si>
    <t>001-0744988-6</t>
  </si>
  <si>
    <t>REYES SANCHEZ</t>
  </si>
  <si>
    <t>RAFAELINA</t>
  </si>
  <si>
    <t>223-0057166-2</t>
  </si>
  <si>
    <t>DE LA ROSA ANGOMAS</t>
  </si>
  <si>
    <t>SANTA RAYSA</t>
  </si>
  <si>
    <t>001-1551622-1</t>
  </si>
  <si>
    <t>ENCARNACION MORILLO</t>
  </si>
  <si>
    <t>TERESA</t>
  </si>
  <si>
    <t>001-1549591-3</t>
  </si>
  <si>
    <t>TEJADA ROMERO</t>
  </si>
  <si>
    <t>LUIS MIGUEL</t>
  </si>
  <si>
    <t>402-3538712-9</t>
  </si>
  <si>
    <t>DIV.REGI.SECC.DE SEGUIM.RRHH</t>
  </si>
  <si>
    <t>CHAVEZ TAVAREZ</t>
  </si>
  <si>
    <t>YUDERKIS DEL CARMEN</t>
  </si>
  <si>
    <t>036-0035729-1</t>
  </si>
  <si>
    <t>AUXILIAR DE SEGUI. Y CONTROL</t>
  </si>
  <si>
    <t>DE LOS SANTOS FAMILIA</t>
  </si>
  <si>
    <t>ANA D.</t>
  </si>
  <si>
    <t>011-0038763-6</t>
  </si>
  <si>
    <t>TAVAREZ SANCHEZ</t>
  </si>
  <si>
    <t>JUANA M.</t>
  </si>
  <si>
    <t>001-0927861-4</t>
  </si>
  <si>
    <t>ENC. RECIBO Y DESPACHO LAVAND.</t>
  </si>
  <si>
    <t>LAVANDERIA EDIFICIO PRINCIPAL</t>
  </si>
  <si>
    <t>DE LOS SANTOS CALZADO</t>
  </si>
  <si>
    <t>VIRGILIA</t>
  </si>
  <si>
    <t>001-1161450-9</t>
  </si>
  <si>
    <t>AUXILIAR DE EMPAQUE</t>
  </si>
  <si>
    <t>GARCIA CONCE</t>
  </si>
  <si>
    <t>YOVANY</t>
  </si>
  <si>
    <t>049-0050195-0</t>
  </si>
  <si>
    <t>AUXILIAR DE LAVADO</t>
  </si>
  <si>
    <t>HERRERA SOSA</t>
  </si>
  <si>
    <t>GENDRIS</t>
  </si>
  <si>
    <t>001-1668732-8</t>
  </si>
  <si>
    <t>PLANCHADOR</t>
  </si>
  <si>
    <t>GARCIA PONCE</t>
  </si>
  <si>
    <t>HENRY</t>
  </si>
  <si>
    <t>049-0059041-7</t>
  </si>
  <si>
    <t>ROA RODRIGUEZ</t>
  </si>
  <si>
    <t>223-0159787-2</t>
  </si>
  <si>
    <t>AUX. SECC. DE FISCALIZACION</t>
  </si>
  <si>
    <t>AEROP. INT. DE LAS AMERICAS</t>
  </si>
  <si>
    <t>CORDONES DE LA ROSA</t>
  </si>
  <si>
    <t>LUIS MANUEL</t>
  </si>
  <si>
    <t>402-3453314-5</t>
  </si>
  <si>
    <t>OPERADOR DE RADIO</t>
  </si>
  <si>
    <t>PEÑA</t>
  </si>
  <si>
    <t>MARISELA</t>
  </si>
  <si>
    <t>001-1323394-4</t>
  </si>
  <si>
    <t>GOMEZ DE LA CRUZ</t>
  </si>
  <si>
    <t>CLEMENTE</t>
  </si>
  <si>
    <t>119-0001592-3</t>
  </si>
  <si>
    <t>ROBLES MARTINEZ</t>
  </si>
  <si>
    <t>JUBELKIS ROSARIO</t>
  </si>
  <si>
    <t>001-0247015-0</t>
  </si>
  <si>
    <t>PEREZ MATOS</t>
  </si>
  <si>
    <t>ADANNYS</t>
  </si>
  <si>
    <t>402-2240895-3</t>
  </si>
  <si>
    <t>AEROP. INT. JOAQUIN BALAGUER</t>
  </si>
  <si>
    <t>MOISES ANTONIO</t>
  </si>
  <si>
    <t>008-0020917-3</t>
  </si>
  <si>
    <t>MATEO UREÑA</t>
  </si>
  <si>
    <t>NELSON MANUEL</t>
  </si>
  <si>
    <t>402-0913565-2</t>
  </si>
  <si>
    <t>CHOFER NIVEL 2 (VEHICULOS LIVIANOS)</t>
  </si>
  <si>
    <t>VILORIA ROSA</t>
  </si>
  <si>
    <t>KARINA</t>
  </si>
  <si>
    <t>049-0088650-0</t>
  </si>
  <si>
    <t>VILORIO DE LA CRUZ</t>
  </si>
  <si>
    <t>MANUEL RUFINO</t>
  </si>
  <si>
    <t>025-0041034-1</t>
  </si>
  <si>
    <t>TECNICO PROGRAMADOR</t>
  </si>
  <si>
    <t>AEROP. INT. LA ROMANA</t>
  </si>
  <si>
    <t>DE LA CRUZ VENTURA</t>
  </si>
  <si>
    <t>YOKASTA</t>
  </si>
  <si>
    <t>025-0040033-4</t>
  </si>
  <si>
    <t>FREDIMON GARCIA</t>
  </si>
  <si>
    <t>DARI LISSBET</t>
  </si>
  <si>
    <t>402-2708777-8</t>
  </si>
  <si>
    <t>AUX. SECC. FISCALIZACION</t>
  </si>
  <si>
    <t>AEROP. INT. PUNTA CANA</t>
  </si>
  <si>
    <t>CASTILLO BRATINI</t>
  </si>
  <si>
    <t>NOELSY</t>
  </si>
  <si>
    <t>029-0014651-1</t>
  </si>
  <si>
    <t>AUX. SUB-DIRECCION DE DOPAJE</t>
  </si>
  <si>
    <t>VICIOSO UBIERA</t>
  </si>
  <si>
    <t>BRAHIAN LISANDRO</t>
  </si>
  <si>
    <t>402-2288173-8</t>
  </si>
  <si>
    <t>BIOANALISTA</t>
  </si>
  <si>
    <t xml:space="preserve">RAMIREZ </t>
  </si>
  <si>
    <t>AMERICA</t>
  </si>
  <si>
    <t>023-0096290-5</t>
  </si>
  <si>
    <t>PEGUERO REYES</t>
  </si>
  <si>
    <t>LUCIA</t>
  </si>
  <si>
    <t>068-0002187-2</t>
  </si>
  <si>
    <t>IGUALADA</t>
  </si>
  <si>
    <t>MORROBEL JOSE</t>
  </si>
  <si>
    <t>MARIA ESTHER</t>
  </si>
  <si>
    <t>138-0003990-4</t>
  </si>
  <si>
    <t>BELTRAN MEJIA</t>
  </si>
  <si>
    <t>RUDY MILAGROS</t>
  </si>
  <si>
    <t>402-2735420-2</t>
  </si>
  <si>
    <t>QUEZADA GOMEZ</t>
  </si>
  <si>
    <t>AMARY</t>
  </si>
  <si>
    <t>023-0140589-6</t>
  </si>
  <si>
    <t>GALUTEN AUSTIN</t>
  </si>
  <si>
    <t>023-0052725-2</t>
  </si>
  <si>
    <t>ROSARIO JIMENEZ</t>
  </si>
  <si>
    <t>MARCIA V.</t>
  </si>
  <si>
    <t>054-0086960-7</t>
  </si>
  <si>
    <t>AEROP. INT. CIBAO, SANTIAGO</t>
  </si>
  <si>
    <t>GONZALEZ GOMEZ</t>
  </si>
  <si>
    <t>ZULEIKA</t>
  </si>
  <si>
    <t>031-0491482-9</t>
  </si>
  <si>
    <t>PAULINO SANTIAGO</t>
  </si>
  <si>
    <t>FABIA DEL CARMEN</t>
  </si>
  <si>
    <t>054-0077475-7</t>
  </si>
  <si>
    <t>UREÑA PAULINO</t>
  </si>
  <si>
    <t>MARCIA L.</t>
  </si>
  <si>
    <t>054-0085928-5</t>
  </si>
  <si>
    <t>DE ASIS MUÑOZ</t>
  </si>
  <si>
    <t>REINA MARGARITA</t>
  </si>
  <si>
    <t>095-0008463-8</t>
  </si>
  <si>
    <t>SANCHEZ PAULINO</t>
  </si>
  <si>
    <t>LUIS REYNALDO</t>
  </si>
  <si>
    <t>054-0152983-8</t>
  </si>
  <si>
    <t>MARTE DE ASIS</t>
  </si>
  <si>
    <t>JENNIFER</t>
  </si>
  <si>
    <t>402-2284632-7</t>
  </si>
  <si>
    <t>RUIZ MOTA</t>
  </si>
  <si>
    <t>WILSON MIGUEL</t>
  </si>
  <si>
    <t>001-1904760-3</t>
  </si>
  <si>
    <t>FARD/MIDE</t>
  </si>
  <si>
    <t>ADA FRANCISCO</t>
  </si>
  <si>
    <t>NOELIA</t>
  </si>
  <si>
    <t>097-0022864-7</t>
  </si>
  <si>
    <t>AUX. SECC. INTELIGENCIA</t>
  </si>
  <si>
    <t>AEROP. INT. PUERTO PLATA</t>
  </si>
  <si>
    <t>MOLINA PADILLA</t>
  </si>
  <si>
    <t>SARAIS</t>
  </si>
  <si>
    <t>402-2585490-6</t>
  </si>
  <si>
    <t>AUXILIAR DE SECC. DE FISCALIZACION</t>
  </si>
  <si>
    <t>ROJAS</t>
  </si>
  <si>
    <t>EDUARDO ALEJANDRO</t>
  </si>
  <si>
    <t>097-0028508-4</t>
  </si>
  <si>
    <t>CAMACHO</t>
  </si>
  <si>
    <t>060-0003580-5</t>
  </si>
  <si>
    <t>JAINA GONZALEZ</t>
  </si>
  <si>
    <t>JOSELIN</t>
  </si>
  <si>
    <t>097-0017285-2</t>
  </si>
  <si>
    <t>CABRERA ALMONTE</t>
  </si>
  <si>
    <t>NELSA</t>
  </si>
  <si>
    <t>097-0014545-2</t>
  </si>
  <si>
    <t>COLON SOSA</t>
  </si>
  <si>
    <t>JOSE MIGUEL</t>
  </si>
  <si>
    <t>037-0099564-4</t>
  </si>
  <si>
    <t>ANDERSON TAVAREZ</t>
  </si>
  <si>
    <t>037-0040790-5</t>
  </si>
  <si>
    <t>SIME RIVAS</t>
  </si>
  <si>
    <t>JAIRO</t>
  </si>
  <si>
    <t>402-2379377-5</t>
  </si>
  <si>
    <t>LUCIANO</t>
  </si>
  <si>
    <t>066-0007702-5</t>
  </si>
  <si>
    <t>AUXILIAR DE COCINA EN EL COMEDOR PARA MILITARES</t>
  </si>
  <si>
    <t>AEROP. INT. SAMANA (CATEY)</t>
  </si>
  <si>
    <t>CABRERA DE CASTRO</t>
  </si>
  <si>
    <t>YICAURY</t>
  </si>
  <si>
    <t>402-1446332-1</t>
  </si>
  <si>
    <t>DISLA SANTANA</t>
  </si>
  <si>
    <t>MEURYS LISA</t>
  </si>
  <si>
    <t>136-0016944-8</t>
  </si>
  <si>
    <t>CUEVAS DE LOS SANTOS</t>
  </si>
  <si>
    <t>066-0019934-0</t>
  </si>
  <si>
    <t>BARBERO</t>
  </si>
  <si>
    <t>ORTIZ SANTOS</t>
  </si>
  <si>
    <t>ISMAEL</t>
  </si>
  <si>
    <t>066-0025902-9</t>
  </si>
  <si>
    <t>MALDONADO</t>
  </si>
  <si>
    <t>ARIANA</t>
  </si>
  <si>
    <t>065-0039519-6</t>
  </si>
  <si>
    <t>OPERADORA DE RADIO</t>
  </si>
  <si>
    <t>AEROP. DOM. ARROYO BARRIL</t>
  </si>
  <si>
    <t>VASQUEZ</t>
  </si>
  <si>
    <t>ISABEL</t>
  </si>
  <si>
    <t>065-0017962-4</t>
  </si>
  <si>
    <t>DRULLARD FERMIN</t>
  </si>
  <si>
    <t>065-0026710-6</t>
  </si>
  <si>
    <t>GUEVARA</t>
  </si>
  <si>
    <t>GENESIS</t>
  </si>
  <si>
    <t>001-1933562-8</t>
  </si>
  <si>
    <t>FERMIN</t>
  </si>
  <si>
    <t>LUZ MARIA</t>
  </si>
  <si>
    <t>065-0017770-1</t>
  </si>
  <si>
    <t>SEGURA SEGURA</t>
  </si>
  <si>
    <t>DENNY YAHAIRA</t>
  </si>
  <si>
    <t>018-0035425-8</t>
  </si>
  <si>
    <t>AEROPUERTO DE BARAHONA</t>
  </si>
  <si>
    <t>CANARIO FERRERA</t>
  </si>
  <si>
    <t>DEUANNI</t>
  </si>
  <si>
    <t>076-0016665-1</t>
  </si>
  <si>
    <t>ESPINOSA SEGURA</t>
  </si>
  <si>
    <t>018-0039900-6</t>
  </si>
  <si>
    <t>FELIZ FELIZ</t>
  </si>
  <si>
    <t>NOLIN MANUEL</t>
  </si>
  <si>
    <t>018-0042258-4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</si>
  <si>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</si>
  <si>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</si>
  <si>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</si>
  <si>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</si>
  <si>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30 de octubre 2021</t>
  </si>
  <si>
    <t>NOMINA CESAC., CORRESPONDIENTE OCTUBRE 2021</t>
  </si>
  <si>
    <t>NOMBRES</t>
  </si>
  <si>
    <t>ESTATUS</t>
  </si>
  <si>
    <t>OTROS DESCUENTSO</t>
  </si>
  <si>
    <t>GENERO</t>
  </si>
  <si>
    <t>GERALDY PANIAGUA VITINI</t>
  </si>
  <si>
    <t>ENC. SECC. DE ANALISIS DE EXAMEN ESPEC</t>
  </si>
  <si>
    <t>EMPLEADO CONTRATADO</t>
  </si>
  <si>
    <t>F</t>
  </si>
  <si>
    <t>ALBA CELIS SANTANA CUEVAS</t>
  </si>
  <si>
    <t>ANDRELISA ROSARIO MENA</t>
  </si>
  <si>
    <t>BIANNY ROA FLORENTINO</t>
  </si>
  <si>
    <t>JULEYDI MARTE ROSARIO</t>
  </si>
  <si>
    <t>ROSA DINANYRIZ ALT REYNOSO AMPARO</t>
  </si>
  <si>
    <t>FAUSTO GONZALEZ PEREIRA</t>
  </si>
  <si>
    <t>M</t>
  </si>
  <si>
    <t>ALTAGRACIA TEJEDA UBEN</t>
  </si>
  <si>
    <t>JOSE DANIEL FRANCISCO GUZMAN</t>
  </si>
  <si>
    <t>SUB-TOTAL</t>
  </si>
  <si>
    <t>LUIS ANTONIO CASTRO FELICIANO</t>
  </si>
  <si>
    <t>LISMEIRY YAMILLET OGANDO LIRIANO</t>
  </si>
  <si>
    <t>HECTOR GUADALUPE LANTIGUA GARCIA</t>
  </si>
  <si>
    <t>FRANCO SEGUNDO NUÑEZ RAMOS</t>
  </si>
  <si>
    <t>ENCARGADO DE LA SECCION DE CONTRATOS DE CONTRATCION TEMPORAL</t>
  </si>
  <si>
    <t>MARTIN VICENTE DE J GONZALEZ CURIEL</t>
  </si>
  <si>
    <t>PAOLA NICOLE ABREU TORRES</t>
  </si>
  <si>
    <t>GRISELDA GONZALEZ VALERIO</t>
  </si>
  <si>
    <t>MARCO ANTONIO MATEO SANTANA</t>
  </si>
  <si>
    <t>EDUARD ENRIQUE JIMENEZ EUSEBIO</t>
  </si>
  <si>
    <t>MARIO QUEZADA LUCIANO</t>
  </si>
  <si>
    <t>PEDRO ALCALA ADON</t>
  </si>
  <si>
    <t>BENITA REYES SOSA</t>
  </si>
  <si>
    <t>EUSEBIA REYES MONTAÑO</t>
  </si>
  <si>
    <t>ANA TERESA GALLARD BERSON</t>
  </si>
  <si>
    <t>CRISTI ISABEL RODRIGUEZ ROSARIO</t>
  </si>
  <si>
    <t>LEANDRA ARGENTINA PEREZ ARIAS</t>
  </si>
  <si>
    <t>MAILYN BRAZOBAN</t>
  </si>
  <si>
    <t>MARI MORENO ALCANTARA</t>
  </si>
  <si>
    <t>NAIROBY ARIAS MERAN</t>
  </si>
  <si>
    <t>RAMONA MARIA ROA DIAZ</t>
  </si>
  <si>
    <t>SANTIAGO LUNA RAMIREZ</t>
  </si>
  <si>
    <t>RUBEN DARIO RODRIGUEZ SANTANA</t>
  </si>
  <si>
    <t>AHIRINA MANZUETA BAEZ</t>
  </si>
  <si>
    <t>AMBAR MARIA BILLINI GONZALEZ</t>
  </si>
  <si>
    <t>ENC. SECC. CONTROL SUPL, VACAC, LIC MED</t>
  </si>
  <si>
    <t>JHON MANUEL DE LA ROSA CABREJA</t>
  </si>
  <si>
    <t>ENC. SECC. DE CAPACITACION EXTRAC</t>
  </si>
  <si>
    <t>MARLENI ALT SURIEL CASTRO</t>
  </si>
  <si>
    <t>MILAGROS MOSQUEA</t>
  </si>
  <si>
    <t>VICTOR MANUEL PEREZ SANTOS</t>
  </si>
  <si>
    <t>DIONELA PEÑA ESCAÑO</t>
  </si>
  <si>
    <t>KAREN RAMONA DE LOS SANTOS LAPAIX</t>
  </si>
  <si>
    <t>SANTIAGO AMADEO HERNANDEZ PEGUERO</t>
  </si>
  <si>
    <t>ENC. SECCION VETERINARIA "K-9"</t>
  </si>
  <si>
    <t>WILSON ROMERO PEREZ</t>
  </si>
  <si>
    <t>ALTAGRACIA JOSE LAZARO</t>
  </si>
  <si>
    <t>ANA LUISA FAMILIA SANTANA</t>
  </si>
  <si>
    <t>JOEL ENRIQUE PEREZ REYES</t>
  </si>
  <si>
    <t>ANA MARIA SEGURA MEDINA</t>
  </si>
  <si>
    <t>FRANCISCO GENAO DEL ROSARIO</t>
  </si>
  <si>
    <t xml:space="preserve">CHOFER NIVEL 1 ( VEHIC PES Y TRANSP COLEC) </t>
  </si>
  <si>
    <t>JULEINY LORENZO JAVIER</t>
  </si>
  <si>
    <t>LAURA L. MEJIA LLUBERES</t>
  </si>
  <si>
    <t>LIZ MARIE HIDALGO ABREU</t>
  </si>
  <si>
    <t>HEIDY GISELL CASTILLO TRINIDAD</t>
  </si>
  <si>
    <t>LEIDY AMANDA MERCEDES FELIZ</t>
  </si>
  <si>
    <t>GABRIEL DE JESUS JOSEPH HERNANDEZ</t>
  </si>
  <si>
    <t>JEFFERSON JAVIER ROMERO OCHOA</t>
  </si>
  <si>
    <t>RICARDO G. DE LOS SANTOS RODRIGUEZ</t>
  </si>
  <si>
    <t>MIGUEL EDMUNDO MAÑON RUIZ</t>
  </si>
  <si>
    <t>RUTH ESTHER VASQUEZ VALDEZ</t>
  </si>
  <si>
    <t>RAFAELA DE LOS A. DE LEON NAVARRO</t>
  </si>
  <si>
    <t>MERCEDES LANTIGUA HERRERA</t>
  </si>
  <si>
    <t>ANGELA ESPINAL ESPINAL DE REY</t>
  </si>
  <si>
    <t>FLORENCIA MARIELA VARGAS VALDEZ</t>
  </si>
  <si>
    <t>ALEJANDRO JAVIER MEJIA DEL ROSARIO</t>
  </si>
  <si>
    <t>ANGELICA PORTORREAL CESAR</t>
  </si>
  <si>
    <t>DIOXELL MIGUEL DE LA ROSA PEREZ</t>
  </si>
  <si>
    <t>GERSON HONORIO FRANCIS ALMANZAR</t>
  </si>
  <si>
    <t>MARCOS B. GERMOSEN RAMIREZ</t>
  </si>
  <si>
    <t>NOE ANTONIO DOMINGUEZ CONCEPCION</t>
  </si>
  <si>
    <t>RICKELMAN OTTONIER ALCANTARA PEGUERO</t>
  </si>
  <si>
    <t>MIGUEL EDUARDO SANTIAGO BAEZ BONILLA</t>
  </si>
  <si>
    <t>MARTIN MONTERO MONTERO</t>
  </si>
  <si>
    <t>ABEL SORIANO SANCHEZ</t>
  </si>
  <si>
    <t>JOEL ALEXANDER SOTO VASQUEZ</t>
  </si>
  <si>
    <t>JUNIOR PEREZ GOMEZ</t>
  </si>
  <si>
    <t>KELVIN CAMILO MERCEDES SALDAÑA</t>
  </si>
  <si>
    <t>LUIS ERNESTO BACILIO VENTURA</t>
  </si>
  <si>
    <t>TÉCNICO EN REPARACIÓN DE EQU ELECTR</t>
  </si>
  <si>
    <t>MARITZA ANTONIA PEÑA PEREZ</t>
  </si>
  <si>
    <t>HUGO DE JS. RONDON MORILLO</t>
  </si>
  <si>
    <t>LUIS M. ARACENA SOUFRONT</t>
  </si>
  <si>
    <t>WANDER FELIZ RIVAS</t>
  </si>
  <si>
    <t>ENC. SECC. DE CORRESP. Y ARCHIVO</t>
  </si>
  <si>
    <t>AWILDA MONTAS MIRABAL</t>
  </si>
  <si>
    <t>AUXILIAR DEPTO DE PRUEBA DE DOPAJES</t>
  </si>
  <si>
    <t>HEIDY MIGUELINA DE LOS ANGELES DESCHAMPS</t>
  </si>
  <si>
    <t>KEYRY STEFFANY OLIVO GONZALEZ</t>
  </si>
  <si>
    <t>LUDY BELKIS RODRIGUEZ  DE LEON</t>
  </si>
  <si>
    <t>NANCY CRUZ VARGAS</t>
  </si>
  <si>
    <t>NATALIE ESTHEFANY QUEZADA CEDANO</t>
  </si>
  <si>
    <t>RHAYNER MIGUEL COLON MONTILLA</t>
  </si>
  <si>
    <t>YANELI FAJARDO HEREDIA</t>
  </si>
  <si>
    <t>MARISOL PAYANO DEL ROSARIO</t>
  </si>
  <si>
    <t>ROSANGELA NOVAS ROJAS</t>
  </si>
  <si>
    <t>CLARIDANIA SANTO SUERO</t>
  </si>
  <si>
    <t>GERTRUDIS CASTILLO SEVERINO</t>
  </si>
  <si>
    <t>JOANNA BABAR DUVERGE</t>
  </si>
  <si>
    <t>LUIS RAMON FIGUEROA DEL PILAR</t>
  </si>
  <si>
    <t>ENC. DIV. DE FORMULACION PRESUP</t>
  </si>
  <si>
    <t>RABERYS DEL CARMEN FRANCISCO TORRES</t>
  </si>
  <si>
    <t>JEANNETTE DELOS MIL. PERDOMO ALMANZAR</t>
  </si>
  <si>
    <t>MARIA ANTONIA CRUZ MERCEDES</t>
  </si>
  <si>
    <t>JOHNNY ISAAC PEÑA PERALTA</t>
  </si>
  <si>
    <t>MIRTHA ALTAGRACIA BERGES SANCHEZ</t>
  </si>
  <si>
    <t>ALCIDES ANT. CAMILO ORTEGA</t>
  </si>
  <si>
    <t>JORGE LUIS ROSARIO CORREA</t>
  </si>
  <si>
    <t>FRANCISCO PEGUERO JAVIER</t>
  </si>
  <si>
    <t>VICTOR MANUEL CEBALLOS MARTINEZ</t>
  </si>
  <si>
    <t>MIGUEL ALEXANDER INOA OTERO</t>
  </si>
  <si>
    <t>MIGUEL ANTONIO INOA OTERO</t>
  </si>
  <si>
    <t>EDUARDO CASTELLANO JIMENEZ</t>
  </si>
  <si>
    <t>JOSEN AGUSTIN JIMENEZ VASQUEZ</t>
  </si>
  <si>
    <t>FREDDY PIÑA REYES</t>
  </si>
  <si>
    <t>JAKI FRANCISCO MENDOZA</t>
  </si>
  <si>
    <t>HECTOR ANTONIO DIAZ SOLER</t>
  </si>
  <si>
    <t>CARLOS MANUEL SENCION CORNIEL</t>
  </si>
  <si>
    <t>CRISTIAN ANDERSON ALMANZAR BAUTISTA</t>
  </si>
  <si>
    <t>DONI ANTONIO PEÑA OVALLE</t>
  </si>
  <si>
    <t>ENRIQUE REYES REYES</t>
  </si>
  <si>
    <t>FAUSTO MANUEL MORENO OZORIA</t>
  </si>
  <si>
    <t>JOEL RODRIGUEZ PINEDA</t>
  </si>
  <si>
    <t>JOSE LUCIA OGANDO PINEDA</t>
  </si>
  <si>
    <t>JUAN CARLOS DE LEON COLON</t>
  </si>
  <si>
    <t>KELVIN BAUTISTA DE PAULA BERROA</t>
  </si>
  <si>
    <t>LUTHER ENRIQUEZ TERRERO MARTINEZ</t>
  </si>
  <si>
    <t>OSVALDO ADON</t>
  </si>
  <si>
    <t>PEDRO OZORIA MIESES</t>
  </si>
  <si>
    <t>VICENTE RODRIGUEZ</t>
  </si>
  <si>
    <t>VIDAL OZUNA PINALES</t>
  </si>
  <si>
    <t>ADRIHAN VELOZ DIFO</t>
  </si>
  <si>
    <t>ALBERTO LUIS MEJIA MORENO</t>
  </si>
  <si>
    <t>MANUEL ROSARIO FRANCO</t>
  </si>
  <si>
    <t>RICHAR ALBERTO MEDRANO</t>
  </si>
  <si>
    <t>DAVID ENOC VILLANUEVA HENRIQUEZ</t>
  </si>
  <si>
    <t>FRAN EMILIO GARCIA CASTRO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</si>
  <si>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</si>
  <si>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</si>
  <si>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</si>
  <si>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</si>
  <si>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</si>
  <si>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STARLYN JOSE COLLADO OVALLE</t>
  </si>
  <si>
    <t>JOSE MANUEL TORRES SOSA</t>
  </si>
  <si>
    <t>CRISTINO PEGUERO BERROA</t>
  </si>
  <si>
    <t>DIGNORIG MARIBEL BERSON</t>
  </si>
  <si>
    <t>ANDREA ALCANTARA CONSORO</t>
  </si>
  <si>
    <t>DARIO ARIAS CHALAS</t>
  </si>
  <si>
    <t>DILIO LUIS EUSEBIO BALDOMERO</t>
  </si>
  <si>
    <t>LLALY MENDEZ RIVERA</t>
  </si>
  <si>
    <t>RAMONA DE LA ROSA HERNANDEZ</t>
  </si>
  <si>
    <t>LILIANI SOLEDAD CASTRO AQUINO</t>
  </si>
  <si>
    <t>HILDA CRISTINA E. PIMENTEL JIMENEZ</t>
  </si>
  <si>
    <t>NARCISO ALBERTO BALBUENA MONTERO</t>
  </si>
  <si>
    <t>SANTA LEONARDA SANTANA MENDEZ</t>
  </si>
  <si>
    <t>TERESA MARIA COLON CABRERA</t>
  </si>
  <si>
    <t>FRANCISCO CANDELARIO RAMIREZ HERNANDEZ</t>
  </si>
  <si>
    <t>LUZ DIVINA BRITO CAMILO</t>
  </si>
  <si>
    <t>MARIA TERESA RAMIREZ CASTILLO</t>
  </si>
  <si>
    <t>AYUDANTE DE COC. DEL COM SEDE PRINC</t>
  </si>
  <si>
    <t>ARELIS MIRANDA BELLO</t>
  </si>
  <si>
    <t>ARGENIS FERNANDEZ</t>
  </si>
  <si>
    <t>BELKIS SANTANA</t>
  </si>
  <si>
    <t>CATALINA DE LA CRUZ HENRRIQUEZ</t>
  </si>
  <si>
    <t>JOSE FERNANDO PAYANO DEL ROSARIO</t>
  </si>
  <si>
    <t>JOVANNY SOTO BAEZ</t>
  </si>
  <si>
    <t>MANUEL ANGEL PEREZ MARTINEZ</t>
  </si>
  <si>
    <t>MERCEDES M. PEREZ MEDRANO</t>
  </si>
  <si>
    <t>RAFAELINA REYES SANCHEZ</t>
  </si>
  <si>
    <t>SANTA RAYSA DE LA ROSA ANGOMAS</t>
  </si>
  <si>
    <t>TERESA ENCARNACION MORILLO</t>
  </si>
  <si>
    <t>LUIS MIGUEL TEJADA ROMERO</t>
  </si>
  <si>
    <t>YUDERKIS DEL CARMEN CHAVEZ TAVAREZ</t>
  </si>
  <si>
    <t>ANA D. DE LOS SANTOS FAMILIA</t>
  </si>
  <si>
    <t>JUANA M. TAVAREZ SANCHEZ</t>
  </si>
  <si>
    <t>VIRGILIA DE LOS SANTOS CALZADO</t>
  </si>
  <si>
    <t>YOVANY GARCIA CONCE</t>
  </si>
  <si>
    <t>GENDRIS HERRERA SOSA</t>
  </si>
  <si>
    <t>HENRY GARCIA PONCE</t>
  </si>
  <si>
    <t>RUTH ESTHER ROA RODRIGUEZ</t>
  </si>
  <si>
    <t>LUIS MANUEL CORDONES DE LA ROSA</t>
  </si>
  <si>
    <t>MARISELA PEÑA</t>
  </si>
  <si>
    <t>CLEMENTE GOMEZ DE LA CRUZ</t>
  </si>
  <si>
    <t>JUBELKIS ROSARIO ROBLES MARTINEZ</t>
  </si>
  <si>
    <t>ADANNYS PEREZ MATOS</t>
  </si>
  <si>
    <t>MOISES ANTONIO REYNOSO AMPARO</t>
  </si>
  <si>
    <t>NELSON MANUEL MATEO UREÑA</t>
  </si>
  <si>
    <t>KARINA VILORIA ROSA</t>
  </si>
  <si>
    <t>MANUEL RUFINO VILORIO DE LA CRUZ</t>
  </si>
  <si>
    <t>YOKASTA DE LA CRUZ VENTURA</t>
  </si>
  <si>
    <t>DARI LISSBET FREDIMON GARCIA</t>
  </si>
  <si>
    <t>NOELSY CASTILLO BRATINI</t>
  </si>
  <si>
    <t>BRAHIAN LISANDRO VICIOSO UBIERA</t>
  </si>
  <si>
    <t xml:space="preserve">AMERICA RAMIREZ </t>
  </si>
  <si>
    <t>LUCIA PEGUERO REYES</t>
  </si>
  <si>
    <t>MARIA ESTHER MORROBEL JOSE</t>
  </si>
  <si>
    <t>RUDY MILAGROS BELTRAN MEJIA</t>
  </si>
  <si>
    <t>AMARY QUEZADA GOMEZ</t>
  </si>
  <si>
    <t>LUCIA GALUTEN AUSTIN</t>
  </si>
  <si>
    <t>MARCIA V. ROSARIO JIMENEZ</t>
  </si>
  <si>
    <t>ZULEIKA GONZALEZ GOMEZ</t>
  </si>
  <si>
    <t>FABIA DEL CARMEN PAULINO SANTIAGO</t>
  </si>
  <si>
    <t>MARCIA L. UREÑA PAULINO</t>
  </si>
  <si>
    <t>REINA MARGARITA DE ASIS MUÑOZ</t>
  </si>
  <si>
    <t>LUIS REYNALDO SANCHEZ PAULINO</t>
  </si>
  <si>
    <t>JENNIFER MARTE DE ASIS</t>
  </si>
  <si>
    <t>WILSON MIGUEL RUIZ MOTA</t>
  </si>
  <si>
    <t>NOELIA ADA FRANCISCO</t>
  </si>
  <si>
    <t>SARAIS MOLINA PADILLA</t>
  </si>
  <si>
    <t>EDUARDO ALEJANDRO ROJAS</t>
  </si>
  <si>
    <t>ALTAGRACIA CAMACHO</t>
  </si>
  <si>
    <t>JOSELIN JAINA GONZALEZ</t>
  </si>
  <si>
    <t>NELSA CABRERA ALMONTE</t>
  </si>
  <si>
    <t>JOSE MIGUEL COLON SOSA</t>
  </si>
  <si>
    <t>MANUEL ANDERSON TAVAREZ</t>
  </si>
  <si>
    <t>JAIRO SIME RIVAS</t>
  </si>
  <si>
    <t>ALTAGRACIA LUCIANO</t>
  </si>
  <si>
    <t>AUXILIAR DE COCINA EN EL COM PARA MIL</t>
  </si>
  <si>
    <t>YICAURY CABRERA DE CASTRO</t>
  </si>
  <si>
    <t>MEURYS LISA DISLA SANTANA</t>
  </si>
  <si>
    <t>JOSE MANUEL CUEVAS DE LOS SANTOS</t>
  </si>
  <si>
    <t>ISMAEL ORTIZ SANTOS</t>
  </si>
  <si>
    <t>ARIANA MALDONADO</t>
  </si>
  <si>
    <t>ISABEL VASQUEZ</t>
  </si>
  <si>
    <t>FAUSTO DRULLARD FERMIN</t>
  </si>
  <si>
    <t>GENESIS GUEVARA</t>
  </si>
  <si>
    <t>LUZ MARIA FERMIN</t>
  </si>
  <si>
    <t>DENNY YAHAIRA SEGURA SEGURA</t>
  </si>
  <si>
    <t>DEUANNI CANARIO FERRERA</t>
  </si>
  <si>
    <t>MARIA ANTONIA ESPINOSA SEGURA</t>
  </si>
  <si>
    <t>NOLIN MANUEL FELIZ FELIZ</t>
  </si>
  <si>
    <t>BOLIVAR SANCHEZ PEREZ</t>
  </si>
  <si>
    <t>Teniente Coronel, FARD,</t>
  </si>
  <si>
    <t>Sub-Director de Nomina del CESAC</t>
  </si>
  <si>
    <t>COD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</si>
</sst>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2" xfId="0" applyFont="1" applyBorder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0" fontId="4" fillId="4" borderId="1" xfId="0" applyFont="1" applyFill="1" applyBorder="1" applyAlignment="1">
      <alignment wrapText="1"/>
    </xf>
    <xf numFmtId="0" fontId="5" fillId="0" borderId="1" xfId="0" applyFont="1" applyBorder="1"/>
    <xf numFmtId="14" fontId="5" fillId="0" borderId="1" xfId="0" applyNumberFormat="1" applyFont="1" applyBorder="1"/>
    <xf numFmtId="14" fontId="5" fillId="3" borderId="1" xfId="0" applyNumberFormat="1" applyFont="1" applyFill="1" applyBorder="1"/>
    <xf numFmtId="14" fontId="6" fillId="0" borderId="1" xfId="0" applyNumberFormat="1" applyFont="1" applyBorder="1"/>
    <xf numFmtId="0" fontId="3" fillId="0" borderId="3" xfId="0" applyFont="1" applyBorder="1"/>
    <xf numFmtId="0" fontId="1" fillId="0" borderId="0" xfId="0" applyFont="1"/>
    <xf numFmtId="0" fontId="3" fillId="3" borderId="2" xfId="0" applyFont="1" applyFill="1" applyBorder="1" applyAlignment="1">
      <alignment horizontal="left" vertical="center"/>
    </xf>
    <xf numFmtId="4" fontId="0" fillId="0" borderId="0" xfId="0" applyNumberFormat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4" fontId="8" fillId="4" borderId="1" xfId="0" applyNumberFormat="1" applyFont="1" applyFill="1" applyBorder="1" applyAlignment="1">
      <alignment wrapText="1"/>
    </xf>
    <xf numFmtId="4" fontId="8" fillId="4" borderId="1" xfId="0" applyNumberFormat="1" applyFont="1" applyFill="1" applyBorder="1" applyAlignment="1">
      <alignment horizontal="center" wrapText="1"/>
    </xf>
    <xf numFmtId="0" fontId="7" fillId="0" borderId="1" xfId="0" applyFont="1" applyBorder="1"/>
    <xf numFmtId="14" fontId="7" fillId="0" borderId="1" xfId="0" applyNumberFormat="1" applyFont="1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14" fontId="7" fillId="3" borderId="1" xfId="0" applyNumberFormat="1" applyFont="1" applyFill="1" applyBorder="1"/>
    <xf numFmtId="0" fontId="7" fillId="0" borderId="4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8" fillId="0" borderId="2" xfId="0" applyFont="1" applyBorder="1"/>
    <xf numFmtId="0" fontId="7" fillId="0" borderId="2" xfId="0" applyFont="1" applyBorder="1"/>
    <xf numFmtId="4" fontId="8" fillId="0" borderId="2" xfId="0" applyNumberFormat="1" applyFont="1" applyBorder="1"/>
    <xf numFmtId="4" fontId="8" fillId="0" borderId="2" xfId="0" applyNumberFormat="1" applyFont="1" applyBorder="1" applyAlignment="1">
      <alignment horizontal="right"/>
    </xf>
    <xf numFmtId="4" fontId="7" fillId="0" borderId="2" xfId="0" applyNumberFormat="1" applyFont="1" applyBorder="1"/>
    <xf numFmtId="4" fontId="7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9" fillId="0" borderId="1" xfId="0" applyNumberFormat="1" applyFont="1" applyBorder="1"/>
    <xf numFmtId="0" fontId="7" fillId="3" borderId="2" xfId="0" applyFont="1" applyFill="1" applyBorder="1" applyAlignment="1">
      <alignment horizontal="left" vertical="center" wrapText="1"/>
    </xf>
    <xf numFmtId="0" fontId="1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6</xdr:row>
      <xdr:rowOff>0</xdr:rowOff>
    </xdr:from>
    <xdr:to>
      <xdr:col>5</xdr:col>
      <xdr:colOff>552450</xdr:colOff>
      <xdr:row>13</xdr:row>
      <xdr:rowOff>9525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xmlns="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9100" y="685800"/>
          <a:ext cx="1838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21"/>
  <sheetViews>
    <sheetView topLeftCell="J1" workbookViewId="0">
      <selection activeCell="U1" sqref="U1:V1048576"/>
    </sheetView>
  </sheetViews>
  <sheetFormatPr baseColWidth="10" defaultColWidth="11.42578125" defaultRowHeight="15" customHeight="1"/>
  <cols>
    <col min="2" max="2" width="22.42578125" customWidth="1"/>
    <col min="3" max="3" width="20.5703125" customWidth="1"/>
    <col min="4" max="4" width="16" customWidth="1"/>
    <col min="5" max="5" width="46" customWidth="1"/>
    <col min="6" max="6" width="12.140625" customWidth="1"/>
    <col min="7" max="7" width="6.7109375" customWidth="1"/>
    <col min="8" max="8" width="32.5703125" customWidth="1"/>
    <col min="9" max="9" width="14" customWidth="1"/>
    <col min="10" max="10" width="11.7109375" customWidth="1"/>
    <col min="11" max="11" width="20.42578125" customWidth="1"/>
    <col min="12" max="12" width="17.28515625" customWidth="1"/>
    <col min="13" max="13" width="11.28515625" customWidth="1"/>
    <col min="14" max="14" width="12" customWidth="1"/>
    <col min="15" max="15" width="12.5703125" customWidth="1"/>
    <col min="16" max="16" width="14.42578125" customWidth="1"/>
    <col min="17" max="17" width="14.7109375" customWidth="1"/>
    <col min="18" max="18" width="11.28515625" customWidth="1"/>
    <col min="19" max="19" width="10.85546875" customWidth="1"/>
    <col min="20" max="20" width="12.28515625" customWidth="1"/>
  </cols>
  <sheetData>
    <row r="1" spans="1:22" ht="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</v>
      </c>
      <c r="J1" s="2" t="s">
        <v>8</v>
      </c>
      <c r="K1" s="3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1" t="s">
        <v>14</v>
      </c>
      <c r="Q1" s="1" t="s">
        <v>15</v>
      </c>
      <c r="R1" s="2" t="s">
        <v>16</v>
      </c>
      <c r="S1" s="2" t="s">
        <v>17</v>
      </c>
      <c r="T1" s="2" t="s">
        <v>18</v>
      </c>
      <c r="U1" s="13" t="s">
        <v>19</v>
      </c>
      <c r="V1" s="13" t="s">
        <v>20</v>
      </c>
    </row>
    <row r="2" spans="1:22" s="19" customFormat="1" ht="15" customHeight="1">
      <c r="A2" s="4" t="s">
        <v>21</v>
      </c>
      <c r="B2" s="4" t="s">
        <v>22</v>
      </c>
      <c r="C2" s="4" t="s">
        <v>23</v>
      </c>
      <c r="D2" s="4" t="s">
        <v>24</v>
      </c>
      <c r="E2" s="4" t="s">
        <v>25</v>
      </c>
      <c r="F2" s="4">
        <v>11</v>
      </c>
      <c r="G2" s="4" t="s">
        <v>26</v>
      </c>
      <c r="H2" s="4" t="s">
        <v>27</v>
      </c>
      <c r="I2" s="4">
        <v>1</v>
      </c>
      <c r="J2" s="5">
        <v>15000</v>
      </c>
      <c r="K2" s="6">
        <v>0</v>
      </c>
      <c r="L2" s="5">
        <f>J2+K2</f>
        <v>15000</v>
      </c>
      <c r="M2" s="5">
        <v>0</v>
      </c>
      <c r="N2" s="5">
        <v>456</v>
      </c>
      <c r="O2" s="5">
        <v>0</v>
      </c>
      <c r="P2" s="5">
        <v>0</v>
      </c>
      <c r="Q2" s="5">
        <v>380</v>
      </c>
      <c r="R2" s="5">
        <f>O2+P2+Q2</f>
        <v>380</v>
      </c>
      <c r="S2" s="5">
        <f>M2+O2+P2+Q2+R2+N2</f>
        <v>1216</v>
      </c>
      <c r="T2" s="5">
        <f t="shared" ref="T2:T33" si="0">J2-S2</f>
        <v>13784</v>
      </c>
      <c r="U2" s="15">
        <v>44354</v>
      </c>
      <c r="V2" s="15">
        <v>44537</v>
      </c>
    </row>
    <row r="3" spans="1:22" s="19" customFormat="1" ht="15" customHeight="1">
      <c r="A3" s="4" t="s">
        <v>21</v>
      </c>
      <c r="B3" s="4" t="s">
        <v>28</v>
      </c>
      <c r="C3" s="4" t="s">
        <v>29</v>
      </c>
      <c r="D3" s="4" t="s">
        <v>30</v>
      </c>
      <c r="E3" s="4" t="s">
        <v>31</v>
      </c>
      <c r="F3" s="4">
        <v>13</v>
      </c>
      <c r="G3" s="4" t="s">
        <v>26</v>
      </c>
      <c r="H3" s="4" t="s">
        <v>27</v>
      </c>
      <c r="I3" s="4">
        <v>1</v>
      </c>
      <c r="J3" s="5">
        <v>10000</v>
      </c>
      <c r="K3" s="6">
        <v>1522.5</v>
      </c>
      <c r="L3" s="5">
        <f>J3+K3</f>
        <v>11522.5</v>
      </c>
      <c r="M3" s="5">
        <v>0</v>
      </c>
      <c r="N3" s="5">
        <v>304</v>
      </c>
      <c r="O3" s="5">
        <v>0</v>
      </c>
      <c r="P3" s="5">
        <v>0</v>
      </c>
      <c r="Q3" s="5">
        <v>0</v>
      </c>
      <c r="R3" s="5">
        <f t="shared" ref="R3:R66" si="1">O3+P3+Q3</f>
        <v>0</v>
      </c>
      <c r="S3" s="5">
        <f t="shared" ref="S3:S66" si="2">M3+O3+P3+Q3+R3+N3</f>
        <v>304</v>
      </c>
      <c r="T3" s="5">
        <f t="shared" si="0"/>
        <v>9696</v>
      </c>
      <c r="U3" s="15">
        <v>44249</v>
      </c>
      <c r="V3" s="15">
        <v>44430</v>
      </c>
    </row>
    <row r="4" spans="1:22" s="19" customFormat="1" ht="15" customHeight="1">
      <c r="A4" s="4" t="s">
        <v>21</v>
      </c>
      <c r="B4" s="4" t="s">
        <v>32</v>
      </c>
      <c r="C4" s="4" t="s">
        <v>33</v>
      </c>
      <c r="D4" s="4" t="s">
        <v>34</v>
      </c>
      <c r="E4" s="4" t="s">
        <v>35</v>
      </c>
      <c r="F4" s="4">
        <v>13</v>
      </c>
      <c r="G4" s="4" t="s">
        <v>26</v>
      </c>
      <c r="H4" s="4" t="s">
        <v>27</v>
      </c>
      <c r="I4" s="4">
        <v>1</v>
      </c>
      <c r="J4" s="5">
        <v>10000</v>
      </c>
      <c r="K4" s="6">
        <v>0</v>
      </c>
      <c r="L4" s="5">
        <f>J4+K4</f>
        <v>10000</v>
      </c>
      <c r="M4" s="5">
        <v>0</v>
      </c>
      <c r="N4" s="5">
        <v>304</v>
      </c>
      <c r="O4" s="5">
        <v>0</v>
      </c>
      <c r="P4" s="5">
        <v>0</v>
      </c>
      <c r="Q4" s="5">
        <v>0</v>
      </c>
      <c r="R4" s="5">
        <f t="shared" si="1"/>
        <v>0</v>
      </c>
      <c r="S4" s="5">
        <f t="shared" si="2"/>
        <v>304</v>
      </c>
      <c r="T4" s="5">
        <f t="shared" si="0"/>
        <v>9696</v>
      </c>
      <c r="U4" s="15">
        <v>44385</v>
      </c>
      <c r="V4" s="15">
        <v>44569</v>
      </c>
    </row>
    <row r="5" spans="1:22" s="19" customFormat="1" ht="15" customHeight="1">
      <c r="A5" s="4" t="s">
        <v>21</v>
      </c>
      <c r="B5" s="4" t="s">
        <v>36</v>
      </c>
      <c r="C5" s="4" t="s">
        <v>37</v>
      </c>
      <c r="D5" s="4" t="s">
        <v>38</v>
      </c>
      <c r="E5" s="4" t="s">
        <v>39</v>
      </c>
      <c r="F5" s="4">
        <v>13</v>
      </c>
      <c r="G5" s="4" t="s">
        <v>26</v>
      </c>
      <c r="H5" s="4" t="s">
        <v>27</v>
      </c>
      <c r="I5" s="4">
        <v>1</v>
      </c>
      <c r="J5" s="5">
        <v>10000</v>
      </c>
      <c r="K5" s="6">
        <v>0</v>
      </c>
      <c r="L5" s="5">
        <v>10000</v>
      </c>
      <c r="M5" s="5">
        <v>0</v>
      </c>
      <c r="N5" s="5">
        <v>304</v>
      </c>
      <c r="O5" s="5">
        <v>0</v>
      </c>
      <c r="P5" s="5">
        <v>0</v>
      </c>
      <c r="Q5" s="5">
        <v>0</v>
      </c>
      <c r="R5" s="5">
        <f t="shared" si="1"/>
        <v>0</v>
      </c>
      <c r="S5" s="5">
        <f t="shared" si="2"/>
        <v>304</v>
      </c>
      <c r="T5" s="5">
        <f t="shared" si="0"/>
        <v>9696</v>
      </c>
      <c r="U5" s="15"/>
      <c r="V5" s="15"/>
    </row>
    <row r="6" spans="1:22" s="19" customFormat="1" ht="15" customHeight="1">
      <c r="A6" s="4" t="s">
        <v>21</v>
      </c>
      <c r="B6" s="4" t="s">
        <v>40</v>
      </c>
      <c r="C6" s="4" t="s">
        <v>41</v>
      </c>
      <c r="D6" s="4" t="s">
        <v>42</v>
      </c>
      <c r="E6" s="4" t="s">
        <v>35</v>
      </c>
      <c r="F6" s="4">
        <v>13</v>
      </c>
      <c r="G6" s="4" t="s">
        <v>26</v>
      </c>
      <c r="H6" s="4" t="s">
        <v>27</v>
      </c>
      <c r="I6" s="4">
        <v>1</v>
      </c>
      <c r="J6" s="5">
        <v>10000</v>
      </c>
      <c r="K6" s="6">
        <v>1522.5</v>
      </c>
      <c r="L6" s="5">
        <f t="shared" ref="L6:L35" si="3">J6+K6</f>
        <v>11522.5</v>
      </c>
      <c r="M6" s="5">
        <v>0</v>
      </c>
      <c r="N6" s="5">
        <v>304</v>
      </c>
      <c r="O6" s="5">
        <v>0</v>
      </c>
      <c r="P6" s="5">
        <v>0</v>
      </c>
      <c r="Q6" s="5">
        <v>0</v>
      </c>
      <c r="R6" s="5">
        <f t="shared" si="1"/>
        <v>0</v>
      </c>
      <c r="S6" s="5">
        <f t="shared" si="2"/>
        <v>304</v>
      </c>
      <c r="T6" s="5">
        <f t="shared" si="0"/>
        <v>9696</v>
      </c>
      <c r="U6" s="16">
        <v>44386</v>
      </c>
      <c r="V6" s="16">
        <v>44570</v>
      </c>
    </row>
    <row r="7" spans="1:22" s="19" customFormat="1" ht="15" customHeight="1">
      <c r="A7" s="4" t="s">
        <v>21</v>
      </c>
      <c r="B7" s="4" t="s">
        <v>43</v>
      </c>
      <c r="C7" s="4" t="s">
        <v>44</v>
      </c>
      <c r="D7" s="4" t="s">
        <v>45</v>
      </c>
      <c r="E7" s="4" t="s">
        <v>46</v>
      </c>
      <c r="F7" s="4">
        <v>46</v>
      </c>
      <c r="G7" s="4" t="s">
        <v>26</v>
      </c>
      <c r="H7" s="4" t="s">
        <v>27</v>
      </c>
      <c r="I7" s="4">
        <v>1</v>
      </c>
      <c r="J7" s="5">
        <v>15000</v>
      </c>
      <c r="K7" s="6">
        <v>1522.5</v>
      </c>
      <c r="L7" s="5">
        <f t="shared" si="3"/>
        <v>16522.5</v>
      </c>
      <c r="M7" s="5">
        <v>0</v>
      </c>
      <c r="N7" s="5">
        <v>456</v>
      </c>
      <c r="O7" s="5">
        <v>0</v>
      </c>
      <c r="P7" s="5">
        <v>0</v>
      </c>
      <c r="Q7" s="5">
        <v>0</v>
      </c>
      <c r="R7" s="5">
        <f t="shared" si="1"/>
        <v>0</v>
      </c>
      <c r="S7" s="5">
        <f t="shared" si="2"/>
        <v>456</v>
      </c>
      <c r="T7" s="5">
        <f t="shared" si="0"/>
        <v>14544</v>
      </c>
      <c r="U7" s="15">
        <v>44267</v>
      </c>
      <c r="V7" s="15">
        <v>44451</v>
      </c>
    </row>
    <row r="8" spans="1:22" s="19" customFormat="1" ht="15" customHeight="1">
      <c r="A8" s="4" t="s">
        <v>21</v>
      </c>
      <c r="B8" s="4" t="s">
        <v>47</v>
      </c>
      <c r="C8" s="4" t="s">
        <v>48</v>
      </c>
      <c r="D8" s="4" t="s">
        <v>49</v>
      </c>
      <c r="E8" s="4" t="s">
        <v>50</v>
      </c>
      <c r="F8" s="4">
        <v>50.1</v>
      </c>
      <c r="G8" s="4" t="s">
        <v>26</v>
      </c>
      <c r="H8" s="4" t="s">
        <v>27</v>
      </c>
      <c r="I8" s="4">
        <v>1</v>
      </c>
      <c r="J8" s="5">
        <v>12000</v>
      </c>
      <c r="K8" s="6">
        <v>1522.5</v>
      </c>
      <c r="L8" s="5">
        <f t="shared" si="3"/>
        <v>13522.5</v>
      </c>
      <c r="M8" s="5">
        <v>0</v>
      </c>
      <c r="N8" s="5">
        <v>364.8</v>
      </c>
      <c r="O8" s="5">
        <v>0</v>
      </c>
      <c r="P8" s="5">
        <v>0</v>
      </c>
      <c r="Q8" s="5">
        <v>0</v>
      </c>
      <c r="R8" s="5">
        <f t="shared" si="1"/>
        <v>0</v>
      </c>
      <c r="S8" s="5">
        <f t="shared" si="2"/>
        <v>364.8</v>
      </c>
      <c r="T8" s="5">
        <f t="shared" si="0"/>
        <v>11635.2</v>
      </c>
      <c r="U8" s="15">
        <v>44291</v>
      </c>
      <c r="V8" s="15">
        <v>44474</v>
      </c>
    </row>
    <row r="9" spans="1:22" s="19" customFormat="1" ht="15" customHeight="1">
      <c r="A9" s="4" t="s">
        <v>21</v>
      </c>
      <c r="B9" s="4" t="s">
        <v>51</v>
      </c>
      <c r="C9" s="4" t="s">
        <v>52</v>
      </c>
      <c r="D9" s="4" t="s">
        <v>53</v>
      </c>
      <c r="E9" s="4" t="s">
        <v>54</v>
      </c>
      <c r="F9" s="4">
        <v>58</v>
      </c>
      <c r="G9" s="4" t="s">
        <v>26</v>
      </c>
      <c r="H9" s="4" t="s">
        <v>27</v>
      </c>
      <c r="I9" s="4">
        <v>1</v>
      </c>
      <c r="J9" s="5">
        <v>10000</v>
      </c>
      <c r="K9" s="6">
        <v>1522.5</v>
      </c>
      <c r="L9" s="5">
        <f t="shared" si="3"/>
        <v>11522.5</v>
      </c>
      <c r="M9" s="5">
        <v>0</v>
      </c>
      <c r="N9" s="5">
        <v>304</v>
      </c>
      <c r="O9" s="5">
        <v>0</v>
      </c>
      <c r="P9" s="5">
        <v>0</v>
      </c>
      <c r="Q9" s="5">
        <v>0</v>
      </c>
      <c r="R9" s="5">
        <f t="shared" si="1"/>
        <v>0</v>
      </c>
      <c r="S9" s="5">
        <f t="shared" si="2"/>
        <v>304</v>
      </c>
      <c r="T9" s="5">
        <f t="shared" si="0"/>
        <v>9696</v>
      </c>
      <c r="U9" s="15">
        <v>44298</v>
      </c>
      <c r="V9" s="15">
        <v>44481</v>
      </c>
    </row>
    <row r="10" spans="1:22" s="19" customFormat="1" ht="15" customHeight="1">
      <c r="A10" s="4" t="s">
        <v>21</v>
      </c>
      <c r="B10" s="4" t="s">
        <v>55</v>
      </c>
      <c r="C10" s="4" t="s">
        <v>56</v>
      </c>
      <c r="D10" s="4" t="s">
        <v>57</v>
      </c>
      <c r="E10" s="4" t="s">
        <v>54</v>
      </c>
      <c r="F10" s="4">
        <v>58</v>
      </c>
      <c r="G10" s="4" t="s">
        <v>26</v>
      </c>
      <c r="H10" s="4" t="s">
        <v>27</v>
      </c>
      <c r="I10" s="4">
        <v>1</v>
      </c>
      <c r="J10" s="5">
        <v>10000</v>
      </c>
      <c r="K10" s="6">
        <v>0</v>
      </c>
      <c r="L10" s="5">
        <f t="shared" si="3"/>
        <v>10000</v>
      </c>
      <c r="M10" s="5">
        <v>0</v>
      </c>
      <c r="N10" s="5">
        <v>304</v>
      </c>
      <c r="O10" s="5">
        <v>0</v>
      </c>
      <c r="P10" s="5">
        <v>0</v>
      </c>
      <c r="Q10" s="5">
        <v>0</v>
      </c>
      <c r="R10" s="5">
        <f t="shared" si="1"/>
        <v>0</v>
      </c>
      <c r="S10" s="5">
        <f t="shared" si="2"/>
        <v>304</v>
      </c>
      <c r="T10" s="5">
        <f t="shared" si="0"/>
        <v>9696</v>
      </c>
      <c r="U10" s="15">
        <v>44319</v>
      </c>
      <c r="V10" s="15">
        <v>44503</v>
      </c>
    </row>
    <row r="11" spans="1:22" s="19" customFormat="1" ht="15" customHeight="1">
      <c r="A11" s="4" t="s">
        <v>21</v>
      </c>
      <c r="B11" s="4" t="s">
        <v>58</v>
      </c>
      <c r="C11" s="4" t="s">
        <v>59</v>
      </c>
      <c r="D11" s="4" t="s">
        <v>60</v>
      </c>
      <c r="E11" s="4" t="s">
        <v>61</v>
      </c>
      <c r="F11" s="4">
        <v>10</v>
      </c>
      <c r="G11" s="4" t="s">
        <v>26</v>
      </c>
      <c r="H11" s="4" t="s">
        <v>62</v>
      </c>
      <c r="I11" s="4">
        <v>3</v>
      </c>
      <c r="J11" s="5">
        <v>25000</v>
      </c>
      <c r="K11" s="6">
        <v>1522.5</v>
      </c>
      <c r="L11" s="5">
        <f t="shared" si="3"/>
        <v>26522.5</v>
      </c>
      <c r="M11" s="5">
        <v>0</v>
      </c>
      <c r="N11" s="5">
        <v>760</v>
      </c>
      <c r="O11" s="5">
        <v>0</v>
      </c>
      <c r="P11" s="5">
        <v>0</v>
      </c>
      <c r="Q11" s="5">
        <v>0</v>
      </c>
      <c r="R11" s="5">
        <f t="shared" si="1"/>
        <v>0</v>
      </c>
      <c r="S11" s="5">
        <f t="shared" si="2"/>
        <v>760</v>
      </c>
      <c r="T11" s="5">
        <f t="shared" si="0"/>
        <v>24240</v>
      </c>
      <c r="U11" s="14"/>
      <c r="V11" s="14"/>
    </row>
    <row r="12" spans="1:22" s="19" customFormat="1" ht="15" customHeight="1">
      <c r="A12" s="4" t="s">
        <v>21</v>
      </c>
      <c r="B12" s="4" t="s">
        <v>63</v>
      </c>
      <c r="C12" s="4" t="s">
        <v>64</v>
      </c>
      <c r="D12" s="4" t="s">
        <v>65</v>
      </c>
      <c r="E12" s="4" t="s">
        <v>66</v>
      </c>
      <c r="F12" s="4">
        <v>11</v>
      </c>
      <c r="G12" s="4" t="s">
        <v>26</v>
      </c>
      <c r="H12" s="4" t="s">
        <v>62</v>
      </c>
      <c r="I12" s="4">
        <v>3</v>
      </c>
      <c r="J12" s="5">
        <v>15000</v>
      </c>
      <c r="K12" s="6">
        <v>0</v>
      </c>
      <c r="L12" s="5">
        <f t="shared" si="3"/>
        <v>15000</v>
      </c>
      <c r="M12" s="5">
        <v>0</v>
      </c>
      <c r="N12" s="5">
        <v>456</v>
      </c>
      <c r="O12" s="5">
        <v>0</v>
      </c>
      <c r="P12" s="5">
        <v>0</v>
      </c>
      <c r="Q12" s="5">
        <v>0</v>
      </c>
      <c r="R12" s="5">
        <f t="shared" si="1"/>
        <v>0</v>
      </c>
      <c r="S12" s="5">
        <f t="shared" si="2"/>
        <v>456</v>
      </c>
      <c r="T12" s="5">
        <f t="shared" si="0"/>
        <v>14544</v>
      </c>
      <c r="U12" s="15">
        <v>44260</v>
      </c>
      <c r="V12" s="15">
        <v>44444</v>
      </c>
    </row>
    <row r="13" spans="1:22" s="19" customFormat="1" ht="15" customHeight="1">
      <c r="A13" s="4" t="s">
        <v>21</v>
      </c>
      <c r="B13" s="4" t="s">
        <v>67</v>
      </c>
      <c r="C13" s="4" t="s">
        <v>68</v>
      </c>
      <c r="D13" s="4" t="s">
        <v>69</v>
      </c>
      <c r="E13" s="4" t="s">
        <v>70</v>
      </c>
      <c r="F13" s="4">
        <v>37</v>
      </c>
      <c r="G13" s="4" t="s">
        <v>26</v>
      </c>
      <c r="H13" s="4" t="s">
        <v>71</v>
      </c>
      <c r="I13" s="4">
        <v>5</v>
      </c>
      <c r="J13" s="5">
        <v>15000</v>
      </c>
      <c r="K13" s="6">
        <v>0</v>
      </c>
      <c r="L13" s="5">
        <f t="shared" si="3"/>
        <v>15000</v>
      </c>
      <c r="M13" s="5">
        <v>0</v>
      </c>
      <c r="N13" s="5">
        <v>456</v>
      </c>
      <c r="O13" s="5">
        <v>0</v>
      </c>
      <c r="P13" s="5">
        <v>0</v>
      </c>
      <c r="Q13" s="5">
        <v>0</v>
      </c>
      <c r="R13" s="5">
        <f t="shared" si="1"/>
        <v>0</v>
      </c>
      <c r="S13" s="5">
        <f t="shared" si="2"/>
        <v>456</v>
      </c>
      <c r="T13" s="5">
        <f t="shared" si="0"/>
        <v>14544</v>
      </c>
      <c r="U13" s="15">
        <v>44291</v>
      </c>
      <c r="V13" s="15">
        <v>44474</v>
      </c>
    </row>
    <row r="14" spans="1:22" s="19" customFormat="1" ht="15" customHeight="1">
      <c r="A14" s="4" t="s">
        <v>21</v>
      </c>
      <c r="B14" s="4" t="s">
        <v>72</v>
      </c>
      <c r="C14" s="4" t="s">
        <v>73</v>
      </c>
      <c r="D14" s="4" t="s">
        <v>74</v>
      </c>
      <c r="E14" s="4" t="s">
        <v>75</v>
      </c>
      <c r="F14" s="4">
        <v>39</v>
      </c>
      <c r="G14" s="4" t="s">
        <v>26</v>
      </c>
      <c r="H14" s="4" t="s">
        <v>71</v>
      </c>
      <c r="I14" s="4">
        <v>5</v>
      </c>
      <c r="J14" s="5">
        <v>15000</v>
      </c>
      <c r="K14" s="6">
        <v>0</v>
      </c>
      <c r="L14" s="5">
        <f t="shared" si="3"/>
        <v>15000</v>
      </c>
      <c r="M14" s="5">
        <v>0</v>
      </c>
      <c r="N14" s="5">
        <v>456</v>
      </c>
      <c r="O14" s="5">
        <v>0</v>
      </c>
      <c r="P14" s="5">
        <v>0</v>
      </c>
      <c r="Q14" s="5">
        <v>0</v>
      </c>
      <c r="R14" s="5">
        <f t="shared" si="1"/>
        <v>0</v>
      </c>
      <c r="S14" s="5">
        <f t="shared" si="2"/>
        <v>456</v>
      </c>
      <c r="T14" s="5">
        <f t="shared" si="0"/>
        <v>14544</v>
      </c>
      <c r="U14" s="15">
        <v>44326</v>
      </c>
      <c r="V14" s="15">
        <v>44510</v>
      </c>
    </row>
    <row r="15" spans="1:22" s="19" customFormat="1" ht="15" customHeight="1">
      <c r="A15" s="4" t="s">
        <v>21</v>
      </c>
      <c r="B15" s="4" t="s">
        <v>76</v>
      </c>
      <c r="C15" s="4" t="s">
        <v>77</v>
      </c>
      <c r="D15" s="4" t="s">
        <v>78</v>
      </c>
      <c r="E15" s="7" t="s">
        <v>79</v>
      </c>
      <c r="F15" s="7">
        <v>79</v>
      </c>
      <c r="G15" s="4" t="s">
        <v>26</v>
      </c>
      <c r="H15" s="4" t="s">
        <v>71</v>
      </c>
      <c r="I15" s="4">
        <v>5</v>
      </c>
      <c r="J15" s="5">
        <v>15000</v>
      </c>
      <c r="K15" s="6">
        <v>0</v>
      </c>
      <c r="L15" s="5">
        <f t="shared" si="3"/>
        <v>15000</v>
      </c>
      <c r="M15" s="5">
        <v>0</v>
      </c>
      <c r="N15" s="5">
        <v>456</v>
      </c>
      <c r="O15" s="5">
        <v>0</v>
      </c>
      <c r="P15" s="5">
        <v>0</v>
      </c>
      <c r="Q15" s="5">
        <v>0</v>
      </c>
      <c r="R15" s="5">
        <f t="shared" si="1"/>
        <v>0</v>
      </c>
      <c r="S15" s="5">
        <f t="shared" si="2"/>
        <v>456</v>
      </c>
      <c r="T15" s="5">
        <f t="shared" si="0"/>
        <v>14544</v>
      </c>
      <c r="U15" s="15">
        <v>44277</v>
      </c>
      <c r="V15" s="15">
        <v>44461</v>
      </c>
    </row>
    <row r="16" spans="1:22" s="19" customFormat="1" ht="15" customHeight="1">
      <c r="A16" s="4" t="s">
        <v>21</v>
      </c>
      <c r="B16" s="4" t="s">
        <v>80</v>
      </c>
      <c r="C16" s="4" t="s">
        <v>81</v>
      </c>
      <c r="D16" s="4" t="s">
        <v>82</v>
      </c>
      <c r="E16" s="4" t="s">
        <v>83</v>
      </c>
      <c r="F16" s="4">
        <v>36</v>
      </c>
      <c r="G16" s="4" t="s">
        <v>26</v>
      </c>
      <c r="H16" s="4" t="s">
        <v>84</v>
      </c>
      <c r="I16" s="4">
        <v>7</v>
      </c>
      <c r="J16" s="5">
        <v>15000</v>
      </c>
      <c r="K16" s="6">
        <v>0</v>
      </c>
      <c r="L16" s="5">
        <f t="shared" si="3"/>
        <v>15000</v>
      </c>
      <c r="M16" s="5">
        <v>0</v>
      </c>
      <c r="N16" s="5">
        <v>456</v>
      </c>
      <c r="O16" s="5">
        <v>0</v>
      </c>
      <c r="P16" s="5">
        <v>0</v>
      </c>
      <c r="Q16" s="5">
        <v>0</v>
      </c>
      <c r="R16" s="5">
        <f t="shared" si="1"/>
        <v>0</v>
      </c>
      <c r="S16" s="5">
        <f t="shared" si="2"/>
        <v>456</v>
      </c>
      <c r="T16" s="5">
        <f t="shared" si="0"/>
        <v>14544</v>
      </c>
      <c r="U16" s="15">
        <v>43866</v>
      </c>
      <c r="V16" s="15">
        <v>44413</v>
      </c>
    </row>
    <row r="17" spans="1:22" s="19" customFormat="1" ht="15" customHeight="1">
      <c r="A17" s="4" t="s">
        <v>21</v>
      </c>
      <c r="B17" s="4" t="s">
        <v>85</v>
      </c>
      <c r="C17" s="4" t="s">
        <v>86</v>
      </c>
      <c r="D17" s="4" t="s">
        <v>87</v>
      </c>
      <c r="E17" s="4" t="s">
        <v>88</v>
      </c>
      <c r="F17" s="4">
        <v>11</v>
      </c>
      <c r="G17" s="4" t="s">
        <v>26</v>
      </c>
      <c r="H17" s="4" t="s">
        <v>89</v>
      </c>
      <c r="I17" s="4">
        <v>8</v>
      </c>
      <c r="J17" s="5">
        <v>15000</v>
      </c>
      <c r="K17" s="6">
        <v>0</v>
      </c>
      <c r="L17" s="5">
        <f t="shared" si="3"/>
        <v>15000</v>
      </c>
      <c r="M17" s="5">
        <v>0</v>
      </c>
      <c r="N17" s="5">
        <v>456</v>
      </c>
      <c r="O17" s="5">
        <v>0</v>
      </c>
      <c r="P17" s="5">
        <v>0</v>
      </c>
      <c r="Q17" s="5">
        <v>630</v>
      </c>
      <c r="R17" s="5">
        <f t="shared" si="1"/>
        <v>630</v>
      </c>
      <c r="S17" s="5">
        <f t="shared" si="2"/>
        <v>1716</v>
      </c>
      <c r="T17" s="5">
        <f t="shared" si="0"/>
        <v>13284</v>
      </c>
      <c r="U17" s="15">
        <v>44261</v>
      </c>
      <c r="V17" s="15">
        <v>44445</v>
      </c>
    </row>
    <row r="18" spans="1:22" s="19" customFormat="1" ht="15" customHeight="1">
      <c r="A18" s="4" t="s">
        <v>21</v>
      </c>
      <c r="B18" s="4" t="s">
        <v>90</v>
      </c>
      <c r="C18" s="4" t="s">
        <v>91</v>
      </c>
      <c r="D18" s="4" t="s">
        <v>92</v>
      </c>
      <c r="E18" s="7" t="s">
        <v>93</v>
      </c>
      <c r="F18" s="4">
        <v>11</v>
      </c>
      <c r="G18" s="4" t="s">
        <v>26</v>
      </c>
      <c r="H18" s="4" t="s">
        <v>94</v>
      </c>
      <c r="I18" s="4">
        <v>9</v>
      </c>
      <c r="J18" s="5">
        <v>15000</v>
      </c>
      <c r="K18" s="6">
        <v>0</v>
      </c>
      <c r="L18" s="5">
        <f t="shared" si="3"/>
        <v>15000</v>
      </c>
      <c r="M18" s="5">
        <v>0</v>
      </c>
      <c r="N18" s="5">
        <v>456</v>
      </c>
      <c r="O18" s="5">
        <v>0</v>
      </c>
      <c r="P18" s="5">
        <v>0</v>
      </c>
      <c r="Q18" s="5">
        <v>0</v>
      </c>
      <c r="R18" s="5">
        <f t="shared" si="1"/>
        <v>0</v>
      </c>
      <c r="S18" s="5">
        <f t="shared" si="2"/>
        <v>456</v>
      </c>
      <c r="T18" s="5">
        <f t="shared" si="0"/>
        <v>14544</v>
      </c>
      <c r="U18" s="15">
        <v>44293</v>
      </c>
      <c r="V18" s="15">
        <v>44476</v>
      </c>
    </row>
    <row r="19" spans="1:22" s="19" customFormat="1" ht="15" customHeight="1">
      <c r="A19" s="4" t="s">
        <v>21</v>
      </c>
      <c r="B19" s="4" t="s">
        <v>95</v>
      </c>
      <c r="C19" s="4" t="s">
        <v>96</v>
      </c>
      <c r="D19" s="4" t="s">
        <v>97</v>
      </c>
      <c r="E19" s="4" t="s">
        <v>98</v>
      </c>
      <c r="F19" s="4">
        <v>13</v>
      </c>
      <c r="G19" s="4" t="s">
        <v>26</v>
      </c>
      <c r="H19" s="4" t="s">
        <v>94</v>
      </c>
      <c r="I19" s="4">
        <v>9</v>
      </c>
      <c r="J19" s="5">
        <v>12000</v>
      </c>
      <c r="K19" s="6">
        <v>0</v>
      </c>
      <c r="L19" s="5">
        <f t="shared" si="3"/>
        <v>12000</v>
      </c>
      <c r="M19" s="5">
        <v>0</v>
      </c>
      <c r="N19" s="5">
        <v>364.8</v>
      </c>
      <c r="O19" s="5">
        <v>0</v>
      </c>
      <c r="P19" s="5">
        <v>0</v>
      </c>
      <c r="Q19" s="5">
        <v>0</v>
      </c>
      <c r="R19" s="5">
        <f t="shared" si="1"/>
        <v>0</v>
      </c>
      <c r="S19" s="5">
        <f t="shared" si="2"/>
        <v>364.8</v>
      </c>
      <c r="T19" s="5">
        <f t="shared" si="0"/>
        <v>11635.2</v>
      </c>
      <c r="U19" s="15">
        <v>44243</v>
      </c>
      <c r="V19" s="15">
        <v>44424</v>
      </c>
    </row>
    <row r="20" spans="1:22" s="19" customFormat="1" ht="15" customHeight="1">
      <c r="A20" s="4" t="s">
        <v>21</v>
      </c>
      <c r="B20" s="4" t="s">
        <v>99</v>
      </c>
      <c r="C20" s="4" t="s">
        <v>100</v>
      </c>
      <c r="D20" s="4" t="s">
        <v>101</v>
      </c>
      <c r="E20" s="4" t="s">
        <v>102</v>
      </c>
      <c r="F20" s="4">
        <v>13</v>
      </c>
      <c r="G20" s="4" t="s">
        <v>26</v>
      </c>
      <c r="H20" s="4" t="s">
        <v>94</v>
      </c>
      <c r="I20" s="4">
        <v>9</v>
      </c>
      <c r="J20" s="5">
        <v>10000</v>
      </c>
      <c r="K20" s="6">
        <v>0</v>
      </c>
      <c r="L20" s="5">
        <f t="shared" si="3"/>
        <v>10000</v>
      </c>
      <c r="M20" s="5">
        <v>0</v>
      </c>
      <c r="N20" s="5">
        <v>304</v>
      </c>
      <c r="O20" s="5">
        <v>0</v>
      </c>
      <c r="P20" s="5">
        <v>0</v>
      </c>
      <c r="Q20" s="5">
        <v>0</v>
      </c>
      <c r="R20" s="5">
        <f t="shared" si="1"/>
        <v>0</v>
      </c>
      <c r="S20" s="5">
        <f t="shared" si="2"/>
        <v>304</v>
      </c>
      <c r="T20" s="5">
        <f t="shared" si="0"/>
        <v>9696</v>
      </c>
      <c r="U20" s="15">
        <v>44366</v>
      </c>
      <c r="V20" s="15">
        <v>44549</v>
      </c>
    </row>
    <row r="21" spans="1:22" s="19" customFormat="1" ht="15" customHeight="1">
      <c r="A21" s="4" t="s">
        <v>21</v>
      </c>
      <c r="B21" s="4" t="s">
        <v>103</v>
      </c>
      <c r="C21" s="4" t="s">
        <v>104</v>
      </c>
      <c r="D21" s="4" t="s">
        <v>105</v>
      </c>
      <c r="E21" s="4" t="s">
        <v>106</v>
      </c>
      <c r="F21" s="4">
        <v>13</v>
      </c>
      <c r="G21" s="4" t="s">
        <v>26</v>
      </c>
      <c r="H21" s="4" t="s">
        <v>94</v>
      </c>
      <c r="I21" s="4">
        <v>9</v>
      </c>
      <c r="J21" s="5">
        <v>10000</v>
      </c>
      <c r="K21" s="6">
        <v>0</v>
      </c>
      <c r="L21" s="5">
        <f t="shared" si="3"/>
        <v>10000</v>
      </c>
      <c r="M21" s="5">
        <v>0</v>
      </c>
      <c r="N21" s="5">
        <v>304</v>
      </c>
      <c r="O21" s="5">
        <v>0</v>
      </c>
      <c r="P21" s="5">
        <v>0</v>
      </c>
      <c r="Q21" s="5">
        <v>0</v>
      </c>
      <c r="R21" s="5">
        <f t="shared" si="1"/>
        <v>0</v>
      </c>
      <c r="S21" s="5">
        <f t="shared" si="2"/>
        <v>304</v>
      </c>
      <c r="T21" s="5">
        <f t="shared" si="0"/>
        <v>9696</v>
      </c>
      <c r="U21" s="15">
        <v>44257</v>
      </c>
      <c r="V21" s="15">
        <v>44441</v>
      </c>
    </row>
    <row r="22" spans="1:22" s="19" customFormat="1" ht="15" customHeight="1">
      <c r="A22" s="4" t="s">
        <v>21</v>
      </c>
      <c r="B22" s="4" t="s">
        <v>107</v>
      </c>
      <c r="C22" s="4" t="s">
        <v>108</v>
      </c>
      <c r="D22" s="4" t="s">
        <v>109</v>
      </c>
      <c r="E22" s="4" t="s">
        <v>110</v>
      </c>
      <c r="F22" s="4">
        <v>49</v>
      </c>
      <c r="G22" s="4" t="s">
        <v>26</v>
      </c>
      <c r="H22" s="4" t="s">
        <v>94</v>
      </c>
      <c r="I22" s="4">
        <v>9</v>
      </c>
      <c r="J22" s="5">
        <v>13000</v>
      </c>
      <c r="K22" s="6">
        <v>0</v>
      </c>
      <c r="L22" s="5">
        <f t="shared" si="3"/>
        <v>13000</v>
      </c>
      <c r="M22" s="5">
        <v>0</v>
      </c>
      <c r="N22" s="5">
        <v>395.2</v>
      </c>
      <c r="O22" s="5">
        <v>0</v>
      </c>
      <c r="P22" s="5">
        <v>1190.1199999999999</v>
      </c>
      <c r="Q22" s="5">
        <v>0</v>
      </c>
      <c r="R22" s="5">
        <f t="shared" si="1"/>
        <v>1190.1199999999999</v>
      </c>
      <c r="S22" s="5">
        <f t="shared" si="2"/>
        <v>2775.4399999999996</v>
      </c>
      <c r="T22" s="5">
        <f t="shared" si="0"/>
        <v>10224.560000000001</v>
      </c>
      <c r="U22" s="15">
        <v>44311</v>
      </c>
      <c r="V22" s="15">
        <v>44494</v>
      </c>
    </row>
    <row r="23" spans="1:22" s="19" customFormat="1" ht="15" customHeight="1">
      <c r="A23" s="4" t="s">
        <v>21</v>
      </c>
      <c r="B23" s="4" t="s">
        <v>111</v>
      </c>
      <c r="C23" s="4" t="s">
        <v>112</v>
      </c>
      <c r="D23" s="4" t="s">
        <v>113</v>
      </c>
      <c r="E23" s="4" t="s">
        <v>114</v>
      </c>
      <c r="F23" s="4">
        <v>50.1</v>
      </c>
      <c r="G23" s="4" t="s">
        <v>26</v>
      </c>
      <c r="H23" s="4" t="s">
        <v>94</v>
      </c>
      <c r="I23" s="4">
        <v>9</v>
      </c>
      <c r="J23" s="5">
        <v>12000</v>
      </c>
      <c r="K23" s="6">
        <v>1522.5</v>
      </c>
      <c r="L23" s="5">
        <f t="shared" si="3"/>
        <v>13522.5</v>
      </c>
      <c r="M23" s="5">
        <v>0</v>
      </c>
      <c r="N23" s="5">
        <v>364.8</v>
      </c>
      <c r="O23" s="5">
        <v>0</v>
      </c>
      <c r="P23" s="5">
        <v>0</v>
      </c>
      <c r="Q23" s="5">
        <v>0</v>
      </c>
      <c r="R23" s="5">
        <f t="shared" si="1"/>
        <v>0</v>
      </c>
      <c r="S23" s="5">
        <f t="shared" si="2"/>
        <v>364.8</v>
      </c>
      <c r="T23" s="5">
        <f t="shared" si="0"/>
        <v>11635.2</v>
      </c>
      <c r="U23" s="15">
        <v>44233</v>
      </c>
      <c r="V23" s="15">
        <v>44414</v>
      </c>
    </row>
    <row r="24" spans="1:22" s="19" customFormat="1" ht="15" customHeight="1">
      <c r="A24" s="4" t="s">
        <v>21</v>
      </c>
      <c r="B24" s="4" t="s">
        <v>115</v>
      </c>
      <c r="C24" s="4" t="s">
        <v>116</v>
      </c>
      <c r="D24" s="4" t="s">
        <v>117</v>
      </c>
      <c r="E24" s="4" t="s">
        <v>54</v>
      </c>
      <c r="F24" s="4">
        <v>58</v>
      </c>
      <c r="G24" s="4" t="s">
        <v>26</v>
      </c>
      <c r="H24" s="4" t="s">
        <v>94</v>
      </c>
      <c r="I24" s="4">
        <v>9</v>
      </c>
      <c r="J24" s="5">
        <v>10000</v>
      </c>
      <c r="K24" s="6">
        <v>0</v>
      </c>
      <c r="L24" s="5">
        <f t="shared" si="3"/>
        <v>10000</v>
      </c>
      <c r="M24" s="5">
        <v>0</v>
      </c>
      <c r="N24" s="5">
        <v>304</v>
      </c>
      <c r="O24" s="5">
        <v>0</v>
      </c>
      <c r="P24" s="5">
        <v>0</v>
      </c>
      <c r="Q24" s="5">
        <v>0</v>
      </c>
      <c r="R24" s="5">
        <f t="shared" si="1"/>
        <v>0</v>
      </c>
      <c r="S24" s="5">
        <f t="shared" si="2"/>
        <v>304</v>
      </c>
      <c r="T24" s="5">
        <f t="shared" si="0"/>
        <v>9696</v>
      </c>
      <c r="U24" s="15">
        <v>44282</v>
      </c>
      <c r="V24" s="15">
        <v>44466</v>
      </c>
    </row>
    <row r="25" spans="1:22" s="19" customFormat="1" ht="15" customHeight="1">
      <c r="A25" s="4" t="s">
        <v>21</v>
      </c>
      <c r="B25" s="4" t="s">
        <v>118</v>
      </c>
      <c r="C25" s="4" t="s">
        <v>119</v>
      </c>
      <c r="D25" s="4" t="s">
        <v>120</v>
      </c>
      <c r="E25" s="4" t="s">
        <v>54</v>
      </c>
      <c r="F25" s="4">
        <v>58</v>
      </c>
      <c r="G25" s="4" t="s">
        <v>26</v>
      </c>
      <c r="H25" s="4" t="s">
        <v>94</v>
      </c>
      <c r="I25" s="4">
        <v>9</v>
      </c>
      <c r="J25" s="5">
        <v>10000</v>
      </c>
      <c r="K25" s="6">
        <v>0</v>
      </c>
      <c r="L25" s="5">
        <f t="shared" si="3"/>
        <v>10000</v>
      </c>
      <c r="M25" s="5">
        <v>0</v>
      </c>
      <c r="N25" s="5">
        <v>304</v>
      </c>
      <c r="O25" s="5">
        <v>0</v>
      </c>
      <c r="P25" s="5">
        <v>0</v>
      </c>
      <c r="Q25" s="5">
        <v>0</v>
      </c>
      <c r="R25" s="5">
        <f t="shared" si="1"/>
        <v>0</v>
      </c>
      <c r="S25" s="5">
        <f t="shared" si="2"/>
        <v>304</v>
      </c>
      <c r="T25" s="5">
        <f t="shared" si="0"/>
        <v>9696</v>
      </c>
      <c r="U25" s="15"/>
      <c r="V25" s="15"/>
    </row>
    <row r="26" spans="1:22" s="19" customFormat="1" ht="15" customHeight="1">
      <c r="A26" s="4" t="s">
        <v>21</v>
      </c>
      <c r="B26" s="4" t="s">
        <v>121</v>
      </c>
      <c r="C26" s="4" t="s">
        <v>122</v>
      </c>
      <c r="D26" s="4" t="s">
        <v>123</v>
      </c>
      <c r="E26" s="4" t="s">
        <v>54</v>
      </c>
      <c r="F26" s="4">
        <v>58</v>
      </c>
      <c r="G26" s="4" t="s">
        <v>26</v>
      </c>
      <c r="H26" s="4" t="s">
        <v>94</v>
      </c>
      <c r="I26" s="4">
        <v>9</v>
      </c>
      <c r="J26" s="5">
        <v>10000</v>
      </c>
      <c r="K26" s="6">
        <v>0</v>
      </c>
      <c r="L26" s="5">
        <f t="shared" si="3"/>
        <v>10000</v>
      </c>
      <c r="M26" s="5">
        <v>0</v>
      </c>
      <c r="N26" s="5">
        <v>304</v>
      </c>
      <c r="O26" s="5">
        <v>0</v>
      </c>
      <c r="P26" s="5">
        <v>0</v>
      </c>
      <c r="Q26" s="5">
        <v>0</v>
      </c>
      <c r="R26" s="5">
        <f t="shared" si="1"/>
        <v>0</v>
      </c>
      <c r="S26" s="5">
        <f t="shared" si="2"/>
        <v>304</v>
      </c>
      <c r="T26" s="5">
        <f t="shared" si="0"/>
        <v>9696</v>
      </c>
      <c r="U26" s="15">
        <v>44289</v>
      </c>
      <c r="V26" s="15">
        <v>44472</v>
      </c>
    </row>
    <row r="27" spans="1:22" s="19" customFormat="1" ht="15" customHeight="1">
      <c r="A27" s="4" t="s">
        <v>21</v>
      </c>
      <c r="B27" s="4" t="s">
        <v>124</v>
      </c>
      <c r="C27" s="4" t="s">
        <v>125</v>
      </c>
      <c r="D27" s="4" t="s">
        <v>126</v>
      </c>
      <c r="E27" s="4" t="s">
        <v>54</v>
      </c>
      <c r="F27" s="4">
        <v>58</v>
      </c>
      <c r="G27" s="4" t="s">
        <v>26</v>
      </c>
      <c r="H27" s="4" t="s">
        <v>94</v>
      </c>
      <c r="I27" s="4">
        <v>9</v>
      </c>
      <c r="J27" s="5">
        <v>10000</v>
      </c>
      <c r="K27" s="6">
        <v>0</v>
      </c>
      <c r="L27" s="5">
        <f t="shared" si="3"/>
        <v>10000</v>
      </c>
      <c r="M27" s="5">
        <v>0</v>
      </c>
      <c r="N27" s="5">
        <v>304</v>
      </c>
      <c r="O27" s="5">
        <v>0</v>
      </c>
      <c r="P27" s="5">
        <v>0</v>
      </c>
      <c r="Q27" s="5">
        <v>0</v>
      </c>
      <c r="R27" s="5">
        <f t="shared" si="1"/>
        <v>0</v>
      </c>
      <c r="S27" s="5">
        <f t="shared" si="2"/>
        <v>304</v>
      </c>
      <c r="T27" s="5">
        <f t="shared" si="0"/>
        <v>9696</v>
      </c>
      <c r="U27" s="15">
        <v>44385</v>
      </c>
      <c r="V27" s="15">
        <v>44569</v>
      </c>
    </row>
    <row r="28" spans="1:22" s="19" customFormat="1" ht="15" customHeight="1">
      <c r="A28" s="4" t="s">
        <v>21</v>
      </c>
      <c r="B28" s="4" t="s">
        <v>127</v>
      </c>
      <c r="C28" s="4" t="s">
        <v>128</v>
      </c>
      <c r="D28" s="4" t="s">
        <v>129</v>
      </c>
      <c r="E28" s="4" t="s">
        <v>54</v>
      </c>
      <c r="F28" s="4">
        <v>58</v>
      </c>
      <c r="G28" s="4" t="s">
        <v>26</v>
      </c>
      <c r="H28" s="4" t="s">
        <v>94</v>
      </c>
      <c r="I28" s="4">
        <v>9</v>
      </c>
      <c r="J28" s="5">
        <v>10000</v>
      </c>
      <c r="K28" s="6">
        <v>0</v>
      </c>
      <c r="L28" s="5">
        <f t="shared" si="3"/>
        <v>10000</v>
      </c>
      <c r="M28" s="5">
        <v>0</v>
      </c>
      <c r="N28" s="5">
        <v>304</v>
      </c>
      <c r="O28" s="5">
        <v>0</v>
      </c>
      <c r="P28" s="5">
        <v>0</v>
      </c>
      <c r="Q28" s="5">
        <v>0</v>
      </c>
      <c r="R28" s="5">
        <f t="shared" si="1"/>
        <v>0</v>
      </c>
      <c r="S28" s="5">
        <f t="shared" si="2"/>
        <v>304</v>
      </c>
      <c r="T28" s="5">
        <f t="shared" si="0"/>
        <v>9696</v>
      </c>
      <c r="U28" s="15">
        <v>44289</v>
      </c>
      <c r="V28" s="15">
        <v>44472</v>
      </c>
    </row>
    <row r="29" spans="1:22" s="19" customFormat="1" ht="15" customHeight="1">
      <c r="A29" s="4" t="s">
        <v>21</v>
      </c>
      <c r="B29" s="4" t="s">
        <v>130</v>
      </c>
      <c r="C29" s="4" t="s">
        <v>131</v>
      </c>
      <c r="D29" s="4" t="s">
        <v>132</v>
      </c>
      <c r="E29" s="4" t="s">
        <v>54</v>
      </c>
      <c r="F29" s="4">
        <v>58</v>
      </c>
      <c r="G29" s="4" t="s">
        <v>26</v>
      </c>
      <c r="H29" s="4" t="s">
        <v>94</v>
      </c>
      <c r="I29" s="4">
        <v>9</v>
      </c>
      <c r="J29" s="5">
        <v>10000</v>
      </c>
      <c r="K29" s="6">
        <v>0</v>
      </c>
      <c r="L29" s="5">
        <f t="shared" si="3"/>
        <v>10000</v>
      </c>
      <c r="M29" s="5">
        <v>0</v>
      </c>
      <c r="N29" s="5">
        <v>304</v>
      </c>
      <c r="O29" s="5">
        <v>0</v>
      </c>
      <c r="P29" s="5">
        <v>0</v>
      </c>
      <c r="Q29" s="5">
        <v>0</v>
      </c>
      <c r="R29" s="5">
        <f t="shared" si="1"/>
        <v>0</v>
      </c>
      <c r="S29" s="5">
        <f t="shared" si="2"/>
        <v>304</v>
      </c>
      <c r="T29" s="5">
        <f t="shared" si="0"/>
        <v>9696</v>
      </c>
      <c r="U29" s="15">
        <v>44346</v>
      </c>
      <c r="V29" s="15">
        <v>44530</v>
      </c>
    </row>
    <row r="30" spans="1:22" s="19" customFormat="1" ht="15" customHeight="1">
      <c r="A30" s="4" t="s">
        <v>21</v>
      </c>
      <c r="B30" s="4" t="s">
        <v>133</v>
      </c>
      <c r="C30" s="4" t="s">
        <v>134</v>
      </c>
      <c r="D30" s="4" t="s">
        <v>135</v>
      </c>
      <c r="E30" s="9" t="s">
        <v>54</v>
      </c>
      <c r="F30" s="4">
        <v>58</v>
      </c>
      <c r="G30" s="4" t="s">
        <v>26</v>
      </c>
      <c r="H30" s="4" t="s">
        <v>94</v>
      </c>
      <c r="I30" s="4">
        <v>9</v>
      </c>
      <c r="J30" s="5">
        <v>10000</v>
      </c>
      <c r="K30" s="6">
        <v>0</v>
      </c>
      <c r="L30" s="5">
        <f t="shared" si="3"/>
        <v>10000</v>
      </c>
      <c r="M30" s="5">
        <v>0</v>
      </c>
      <c r="N30" s="5">
        <v>304</v>
      </c>
      <c r="O30" s="5">
        <v>0</v>
      </c>
      <c r="P30" s="5">
        <v>0</v>
      </c>
      <c r="Q30" s="5">
        <v>0</v>
      </c>
      <c r="R30" s="5">
        <f t="shared" si="1"/>
        <v>0</v>
      </c>
      <c r="S30" s="5">
        <f t="shared" si="2"/>
        <v>304</v>
      </c>
      <c r="T30" s="5">
        <f t="shared" si="0"/>
        <v>9696</v>
      </c>
      <c r="U30" s="15">
        <v>44329</v>
      </c>
      <c r="V30" s="15">
        <v>44513</v>
      </c>
    </row>
    <row r="31" spans="1:22" s="19" customFormat="1" ht="15" customHeight="1">
      <c r="A31" s="4" t="s">
        <v>21</v>
      </c>
      <c r="B31" s="4" t="s">
        <v>136</v>
      </c>
      <c r="C31" s="4" t="s">
        <v>137</v>
      </c>
      <c r="D31" s="4" t="s">
        <v>138</v>
      </c>
      <c r="E31" s="4" t="s">
        <v>54</v>
      </c>
      <c r="F31" s="4">
        <v>58</v>
      </c>
      <c r="G31" s="4" t="s">
        <v>26</v>
      </c>
      <c r="H31" s="4" t="s">
        <v>94</v>
      </c>
      <c r="I31" s="4">
        <v>9</v>
      </c>
      <c r="J31" s="5">
        <v>10000</v>
      </c>
      <c r="K31" s="6">
        <v>0</v>
      </c>
      <c r="L31" s="5">
        <f t="shared" si="3"/>
        <v>10000</v>
      </c>
      <c r="M31" s="5">
        <v>0</v>
      </c>
      <c r="N31" s="5">
        <v>304</v>
      </c>
      <c r="O31" s="5">
        <v>0</v>
      </c>
      <c r="P31" s="5">
        <v>0</v>
      </c>
      <c r="Q31" s="5">
        <v>0</v>
      </c>
      <c r="R31" s="5">
        <f t="shared" si="1"/>
        <v>0</v>
      </c>
      <c r="S31" s="5">
        <f t="shared" si="2"/>
        <v>304</v>
      </c>
      <c r="T31" s="5">
        <f t="shared" si="0"/>
        <v>9696</v>
      </c>
      <c r="U31" s="15">
        <v>44318</v>
      </c>
      <c r="V31" s="15">
        <v>44502</v>
      </c>
    </row>
    <row r="32" spans="1:22" ht="15" customHeight="1">
      <c r="A32" s="4" t="s">
        <v>21</v>
      </c>
      <c r="B32" s="4" t="s">
        <v>139</v>
      </c>
      <c r="C32" s="4" t="s">
        <v>140</v>
      </c>
      <c r="D32" s="4" t="s">
        <v>141</v>
      </c>
      <c r="E32" s="4" t="s">
        <v>142</v>
      </c>
      <c r="F32" s="4">
        <v>62</v>
      </c>
      <c r="G32" s="4" t="s">
        <v>26</v>
      </c>
      <c r="H32" s="4" t="s">
        <v>94</v>
      </c>
      <c r="I32" s="4">
        <v>9</v>
      </c>
      <c r="J32" s="5">
        <v>12000</v>
      </c>
      <c r="K32" s="6">
        <v>0</v>
      </c>
      <c r="L32" s="5">
        <f t="shared" si="3"/>
        <v>12000</v>
      </c>
      <c r="M32" s="5">
        <v>0</v>
      </c>
      <c r="N32" s="4">
        <v>364.8</v>
      </c>
      <c r="O32" s="5">
        <v>0</v>
      </c>
      <c r="P32" s="5">
        <v>0</v>
      </c>
      <c r="Q32" s="5">
        <v>0</v>
      </c>
      <c r="R32" s="5">
        <f t="shared" si="1"/>
        <v>0</v>
      </c>
      <c r="S32" s="5">
        <f t="shared" si="2"/>
        <v>364.8</v>
      </c>
      <c r="T32" s="5">
        <f t="shared" si="0"/>
        <v>11635.2</v>
      </c>
      <c r="U32" s="15">
        <v>44293</v>
      </c>
      <c r="V32" s="15">
        <v>44446</v>
      </c>
    </row>
    <row r="33" spans="1:22" s="19" customFormat="1" ht="15" customHeight="1">
      <c r="A33" s="4" t="s">
        <v>21</v>
      </c>
      <c r="B33" s="4" t="s">
        <v>143</v>
      </c>
      <c r="C33" s="4" t="s">
        <v>144</v>
      </c>
      <c r="D33" s="4" t="s">
        <v>145</v>
      </c>
      <c r="E33" s="4" t="s">
        <v>146</v>
      </c>
      <c r="F33" s="4">
        <v>11</v>
      </c>
      <c r="G33" s="4" t="s">
        <v>26</v>
      </c>
      <c r="H33" s="4" t="s">
        <v>147</v>
      </c>
      <c r="I33" s="4">
        <v>10</v>
      </c>
      <c r="J33" s="5">
        <v>15000</v>
      </c>
      <c r="K33" s="6">
        <v>0</v>
      </c>
      <c r="L33" s="5">
        <f t="shared" si="3"/>
        <v>15000</v>
      </c>
      <c r="M33" s="5">
        <v>0</v>
      </c>
      <c r="N33" s="5">
        <v>456</v>
      </c>
      <c r="O33" s="5">
        <v>0</v>
      </c>
      <c r="P33" s="5">
        <v>0</v>
      </c>
      <c r="Q33" s="5">
        <v>0</v>
      </c>
      <c r="R33" s="5">
        <f t="shared" si="1"/>
        <v>0</v>
      </c>
      <c r="S33" s="5">
        <f t="shared" si="2"/>
        <v>456</v>
      </c>
      <c r="T33" s="5">
        <f t="shared" si="0"/>
        <v>14544</v>
      </c>
      <c r="U33" s="16">
        <v>44401</v>
      </c>
      <c r="V33" s="16">
        <v>44585</v>
      </c>
    </row>
    <row r="34" spans="1:22" s="19" customFormat="1" ht="15" customHeight="1">
      <c r="A34" s="4" t="s">
        <v>21</v>
      </c>
      <c r="B34" s="4" t="s">
        <v>148</v>
      </c>
      <c r="C34" s="4" t="s">
        <v>149</v>
      </c>
      <c r="D34" s="4" t="s">
        <v>150</v>
      </c>
      <c r="E34" s="4" t="s">
        <v>151</v>
      </c>
      <c r="F34" s="4">
        <v>11</v>
      </c>
      <c r="G34" s="4" t="s">
        <v>26</v>
      </c>
      <c r="H34" s="4" t="s">
        <v>147</v>
      </c>
      <c r="I34" s="4">
        <v>10</v>
      </c>
      <c r="J34" s="5">
        <v>15000</v>
      </c>
      <c r="K34" s="6">
        <v>0</v>
      </c>
      <c r="L34" s="5">
        <f t="shared" si="3"/>
        <v>15000</v>
      </c>
      <c r="M34" s="5">
        <v>0</v>
      </c>
      <c r="N34" s="5">
        <v>456</v>
      </c>
      <c r="O34" s="5">
        <v>0</v>
      </c>
      <c r="P34" s="5">
        <v>0</v>
      </c>
      <c r="Q34" s="5">
        <v>0</v>
      </c>
      <c r="R34" s="5">
        <f t="shared" si="1"/>
        <v>0</v>
      </c>
      <c r="S34" s="5">
        <f t="shared" si="2"/>
        <v>456</v>
      </c>
      <c r="T34" s="5">
        <f t="shared" ref="T34:T65" si="4">J34-S34</f>
        <v>14544</v>
      </c>
      <c r="U34" s="15">
        <v>44268</v>
      </c>
      <c r="V34" s="15">
        <v>44452</v>
      </c>
    </row>
    <row r="35" spans="1:22" s="19" customFormat="1" ht="15" customHeight="1">
      <c r="A35" s="4" t="s">
        <v>21</v>
      </c>
      <c r="B35" s="4" t="s">
        <v>152</v>
      </c>
      <c r="C35" s="4" t="s">
        <v>153</v>
      </c>
      <c r="D35" s="4" t="s">
        <v>154</v>
      </c>
      <c r="E35" s="4" t="s">
        <v>155</v>
      </c>
      <c r="F35" s="4">
        <v>11</v>
      </c>
      <c r="G35" s="4" t="s">
        <v>26</v>
      </c>
      <c r="H35" s="4" t="s">
        <v>147</v>
      </c>
      <c r="I35" s="4">
        <v>10</v>
      </c>
      <c r="J35" s="5">
        <v>15000</v>
      </c>
      <c r="K35" s="6">
        <v>0</v>
      </c>
      <c r="L35" s="5">
        <f t="shared" si="3"/>
        <v>15000</v>
      </c>
      <c r="M35" s="5">
        <v>0</v>
      </c>
      <c r="N35" s="5">
        <v>456</v>
      </c>
      <c r="O35" s="5">
        <v>0</v>
      </c>
      <c r="P35" s="5">
        <v>0</v>
      </c>
      <c r="Q35" s="5">
        <v>0</v>
      </c>
      <c r="R35" s="5">
        <f t="shared" si="1"/>
        <v>0</v>
      </c>
      <c r="S35" s="5">
        <f t="shared" si="2"/>
        <v>456</v>
      </c>
      <c r="T35" s="5">
        <f t="shared" si="4"/>
        <v>14544</v>
      </c>
      <c r="U35" s="15">
        <v>44369</v>
      </c>
      <c r="V35" s="15">
        <v>44552</v>
      </c>
    </row>
    <row r="36" spans="1:22" s="19" customFormat="1" ht="15" customHeight="1">
      <c r="A36" s="4" t="s">
        <v>21</v>
      </c>
      <c r="B36" s="4" t="s">
        <v>156</v>
      </c>
      <c r="C36" s="4" t="s">
        <v>157</v>
      </c>
      <c r="D36" s="4" t="s">
        <v>158</v>
      </c>
      <c r="E36" s="4" t="s">
        <v>159</v>
      </c>
      <c r="F36" s="4">
        <v>11</v>
      </c>
      <c r="G36" s="4" t="s">
        <v>26</v>
      </c>
      <c r="H36" s="4" t="s">
        <v>147</v>
      </c>
      <c r="I36" s="4">
        <v>10</v>
      </c>
      <c r="J36" s="5">
        <v>15000</v>
      </c>
      <c r="K36" s="6">
        <v>0</v>
      </c>
      <c r="L36" s="5">
        <v>15000</v>
      </c>
      <c r="M36" s="5">
        <v>0</v>
      </c>
      <c r="N36" s="5">
        <v>456</v>
      </c>
      <c r="O36" s="5">
        <v>0</v>
      </c>
      <c r="P36" s="5">
        <v>0</v>
      </c>
      <c r="Q36" s="5">
        <v>0</v>
      </c>
      <c r="R36" s="5">
        <f t="shared" si="1"/>
        <v>0</v>
      </c>
      <c r="S36" s="5">
        <f t="shared" si="2"/>
        <v>456</v>
      </c>
      <c r="T36" s="5">
        <f t="shared" si="4"/>
        <v>14544</v>
      </c>
      <c r="U36" s="15">
        <v>44397</v>
      </c>
      <c r="V36" s="15">
        <v>44581</v>
      </c>
    </row>
    <row r="37" spans="1:22" s="19" customFormat="1" ht="15" customHeight="1">
      <c r="A37" s="4" t="s">
        <v>21</v>
      </c>
      <c r="B37" s="4" t="s">
        <v>160</v>
      </c>
      <c r="C37" s="4" t="s">
        <v>161</v>
      </c>
      <c r="D37" s="4" t="s">
        <v>162</v>
      </c>
      <c r="E37" s="7" t="s">
        <v>163</v>
      </c>
      <c r="F37" s="4">
        <v>13</v>
      </c>
      <c r="G37" s="4" t="s">
        <v>26</v>
      </c>
      <c r="H37" s="4" t="s">
        <v>147</v>
      </c>
      <c r="I37" s="4">
        <v>10</v>
      </c>
      <c r="J37" s="5">
        <v>10000</v>
      </c>
      <c r="K37" s="6">
        <v>0</v>
      </c>
      <c r="L37" s="5">
        <v>10000</v>
      </c>
      <c r="M37" s="5">
        <v>0</v>
      </c>
      <c r="N37" s="5">
        <v>304</v>
      </c>
      <c r="O37" s="5">
        <v>0</v>
      </c>
      <c r="P37" s="5">
        <v>0</v>
      </c>
      <c r="Q37" s="5">
        <v>0</v>
      </c>
      <c r="R37" s="5">
        <f t="shared" si="1"/>
        <v>0</v>
      </c>
      <c r="S37" s="5">
        <f t="shared" si="2"/>
        <v>304</v>
      </c>
      <c r="T37" s="5">
        <f t="shared" si="4"/>
        <v>9696</v>
      </c>
      <c r="U37" s="15"/>
      <c r="V37" s="15"/>
    </row>
    <row r="38" spans="1:22" ht="15" customHeight="1">
      <c r="A38" s="4" t="s">
        <v>21</v>
      </c>
      <c r="B38" s="4" t="s">
        <v>164</v>
      </c>
      <c r="C38" s="4" t="s">
        <v>165</v>
      </c>
      <c r="D38" s="4" t="s">
        <v>166</v>
      </c>
      <c r="E38" s="7" t="s">
        <v>163</v>
      </c>
      <c r="F38" s="4">
        <v>13</v>
      </c>
      <c r="G38" s="4" t="s">
        <v>26</v>
      </c>
      <c r="H38" s="4" t="s">
        <v>147</v>
      </c>
      <c r="I38" s="4">
        <v>10</v>
      </c>
      <c r="J38" s="5">
        <v>10000</v>
      </c>
      <c r="K38" s="6">
        <v>0</v>
      </c>
      <c r="L38" s="5">
        <v>10000</v>
      </c>
      <c r="M38" s="5">
        <v>0</v>
      </c>
      <c r="N38" s="5">
        <v>304</v>
      </c>
      <c r="O38" s="5">
        <v>0</v>
      </c>
      <c r="P38" s="5">
        <v>0</v>
      </c>
      <c r="Q38" s="5">
        <v>0</v>
      </c>
      <c r="R38" s="5">
        <f t="shared" si="1"/>
        <v>0</v>
      </c>
      <c r="S38" s="5">
        <f t="shared" si="2"/>
        <v>304</v>
      </c>
      <c r="T38" s="5">
        <f t="shared" si="4"/>
        <v>9696</v>
      </c>
      <c r="U38" s="15"/>
      <c r="V38" s="15"/>
    </row>
    <row r="39" spans="1:22" s="19" customFormat="1" ht="15" customHeight="1">
      <c r="A39" s="4" t="s">
        <v>21</v>
      </c>
      <c r="B39" s="4" t="s">
        <v>167</v>
      </c>
      <c r="C39" s="4" t="s">
        <v>168</v>
      </c>
      <c r="D39" s="4" t="s">
        <v>169</v>
      </c>
      <c r="E39" s="9" t="s">
        <v>93</v>
      </c>
      <c r="F39" s="4">
        <v>11</v>
      </c>
      <c r="G39" s="4" t="s">
        <v>26</v>
      </c>
      <c r="H39" s="4" t="s">
        <v>170</v>
      </c>
      <c r="I39" s="4">
        <v>11</v>
      </c>
      <c r="J39" s="5">
        <v>15000</v>
      </c>
      <c r="K39" s="6">
        <v>0</v>
      </c>
      <c r="L39" s="5">
        <f>J39+K39</f>
        <v>15000</v>
      </c>
      <c r="M39" s="5">
        <v>0</v>
      </c>
      <c r="N39" s="5">
        <v>456</v>
      </c>
      <c r="O39" s="5">
        <v>0</v>
      </c>
      <c r="P39" s="5">
        <v>0</v>
      </c>
      <c r="Q39" s="5">
        <v>1140</v>
      </c>
      <c r="R39" s="5">
        <f t="shared" si="1"/>
        <v>1140</v>
      </c>
      <c r="S39" s="5">
        <f t="shared" si="2"/>
        <v>2736</v>
      </c>
      <c r="T39" s="5">
        <f t="shared" si="4"/>
        <v>12264</v>
      </c>
      <c r="U39" s="15">
        <v>44235</v>
      </c>
      <c r="V39" s="15">
        <v>44416</v>
      </c>
    </row>
    <row r="40" spans="1:22" s="19" customFormat="1" ht="15" customHeight="1">
      <c r="A40" s="4" t="s">
        <v>21</v>
      </c>
      <c r="B40" s="4" t="s">
        <v>171</v>
      </c>
      <c r="C40" s="4" t="s">
        <v>172</v>
      </c>
      <c r="D40" s="4" t="s">
        <v>173</v>
      </c>
      <c r="E40" s="4" t="s">
        <v>174</v>
      </c>
      <c r="F40" s="4">
        <v>13</v>
      </c>
      <c r="G40" s="4" t="s">
        <v>26</v>
      </c>
      <c r="H40" s="4" t="s">
        <v>170</v>
      </c>
      <c r="I40" s="4">
        <v>11</v>
      </c>
      <c r="J40" s="5">
        <v>10000</v>
      </c>
      <c r="K40" s="6">
        <v>0</v>
      </c>
      <c r="L40" s="5">
        <v>10000</v>
      </c>
      <c r="M40" s="5">
        <v>0</v>
      </c>
      <c r="N40" s="5">
        <v>304</v>
      </c>
      <c r="O40" s="5">
        <v>0</v>
      </c>
      <c r="P40" s="5">
        <v>0</v>
      </c>
      <c r="Q40" s="5">
        <v>0</v>
      </c>
      <c r="R40" s="5">
        <f t="shared" si="1"/>
        <v>0</v>
      </c>
      <c r="S40" s="5">
        <f t="shared" si="2"/>
        <v>304</v>
      </c>
      <c r="T40" s="5">
        <f t="shared" si="4"/>
        <v>9696</v>
      </c>
      <c r="U40" s="16"/>
      <c r="V40" s="16"/>
    </row>
    <row r="41" spans="1:22" s="19" customFormat="1" ht="15" customHeight="1">
      <c r="A41" s="4" t="s">
        <v>21</v>
      </c>
      <c r="B41" s="4" t="s">
        <v>175</v>
      </c>
      <c r="C41" s="4" t="s">
        <v>176</v>
      </c>
      <c r="D41" s="4" t="s">
        <v>177</v>
      </c>
      <c r="E41" s="9" t="s">
        <v>178</v>
      </c>
      <c r="F41" s="4">
        <v>11</v>
      </c>
      <c r="G41" s="4" t="s">
        <v>26</v>
      </c>
      <c r="H41" s="4" t="s">
        <v>179</v>
      </c>
      <c r="I41" s="4">
        <v>12</v>
      </c>
      <c r="J41" s="5">
        <v>35000</v>
      </c>
      <c r="K41" s="6">
        <v>0</v>
      </c>
      <c r="L41" s="5">
        <f t="shared" ref="L41:L49" si="5">J41+K41</f>
        <v>35000</v>
      </c>
      <c r="M41" s="5">
        <v>0</v>
      </c>
      <c r="N41" s="5">
        <v>1064</v>
      </c>
      <c r="O41" s="5">
        <v>0</v>
      </c>
      <c r="P41" s="5">
        <v>0</v>
      </c>
      <c r="Q41" s="5">
        <v>0</v>
      </c>
      <c r="R41" s="5">
        <f t="shared" si="1"/>
        <v>0</v>
      </c>
      <c r="S41" s="5">
        <f t="shared" si="2"/>
        <v>1064</v>
      </c>
      <c r="T41" s="5">
        <f t="shared" si="4"/>
        <v>33936</v>
      </c>
      <c r="U41" s="15">
        <v>44289</v>
      </c>
      <c r="V41" s="15">
        <v>44472</v>
      </c>
    </row>
    <row r="42" spans="1:22" s="19" customFormat="1" ht="15" customHeight="1">
      <c r="A42" s="4" t="s">
        <v>21</v>
      </c>
      <c r="B42" s="4" t="s">
        <v>180</v>
      </c>
      <c r="C42" s="4" t="s">
        <v>181</v>
      </c>
      <c r="D42" s="4" t="s">
        <v>182</v>
      </c>
      <c r="E42" s="4" t="s">
        <v>183</v>
      </c>
      <c r="F42" s="4">
        <v>40.5</v>
      </c>
      <c r="G42" s="4" t="s">
        <v>26</v>
      </c>
      <c r="H42" s="4" t="s">
        <v>179</v>
      </c>
      <c r="I42" s="4">
        <v>12</v>
      </c>
      <c r="J42" s="5">
        <v>35000</v>
      </c>
      <c r="K42" s="6">
        <v>0</v>
      </c>
      <c r="L42" s="5">
        <f t="shared" si="5"/>
        <v>35000</v>
      </c>
      <c r="M42" s="5">
        <v>0</v>
      </c>
      <c r="N42" s="5">
        <v>1064</v>
      </c>
      <c r="O42" s="5">
        <v>0</v>
      </c>
      <c r="P42" s="5">
        <v>0</v>
      </c>
      <c r="Q42" s="5">
        <v>0</v>
      </c>
      <c r="R42" s="5">
        <f t="shared" si="1"/>
        <v>0</v>
      </c>
      <c r="S42" s="5">
        <f t="shared" si="2"/>
        <v>1064</v>
      </c>
      <c r="T42" s="5">
        <f t="shared" si="4"/>
        <v>33936</v>
      </c>
      <c r="U42" s="15">
        <v>44406</v>
      </c>
      <c r="V42" s="15">
        <v>44590</v>
      </c>
    </row>
    <row r="43" spans="1:22" s="19" customFormat="1" ht="15" customHeight="1">
      <c r="A43" s="4" t="s">
        <v>21</v>
      </c>
      <c r="B43" s="4" t="s">
        <v>184</v>
      </c>
      <c r="C43" s="4" t="s">
        <v>52</v>
      </c>
      <c r="D43" s="4" t="s">
        <v>185</v>
      </c>
      <c r="E43" s="4" t="s">
        <v>186</v>
      </c>
      <c r="F43" s="4">
        <v>74</v>
      </c>
      <c r="G43" s="4" t="s">
        <v>26</v>
      </c>
      <c r="H43" s="4" t="s">
        <v>179</v>
      </c>
      <c r="I43" s="4">
        <v>12</v>
      </c>
      <c r="J43" s="5">
        <v>10000</v>
      </c>
      <c r="K43" s="6">
        <v>0</v>
      </c>
      <c r="L43" s="5">
        <f t="shared" si="5"/>
        <v>10000</v>
      </c>
      <c r="M43" s="5">
        <v>0</v>
      </c>
      <c r="N43" s="5">
        <v>304</v>
      </c>
      <c r="O43" s="5">
        <v>0</v>
      </c>
      <c r="P43" s="5">
        <v>0</v>
      </c>
      <c r="Q43" s="5">
        <v>380</v>
      </c>
      <c r="R43" s="5">
        <f t="shared" si="1"/>
        <v>380</v>
      </c>
      <c r="S43" s="5">
        <f t="shared" si="2"/>
        <v>1064</v>
      </c>
      <c r="T43" s="5">
        <f t="shared" si="4"/>
        <v>8936</v>
      </c>
      <c r="U43" s="15">
        <v>44289</v>
      </c>
      <c r="V43" s="15">
        <v>44472</v>
      </c>
    </row>
    <row r="44" spans="1:22" s="19" customFormat="1" ht="15" customHeight="1">
      <c r="A44" s="10" t="s">
        <v>21</v>
      </c>
      <c r="B44" s="10" t="s">
        <v>187</v>
      </c>
      <c r="C44" s="10" t="s">
        <v>188</v>
      </c>
      <c r="D44" s="10" t="s">
        <v>189</v>
      </c>
      <c r="E44" s="20" t="s">
        <v>190</v>
      </c>
      <c r="F44" s="4">
        <v>11</v>
      </c>
      <c r="G44" s="10" t="s">
        <v>26</v>
      </c>
      <c r="H44" s="10" t="s">
        <v>191</v>
      </c>
      <c r="I44" s="4">
        <v>13</v>
      </c>
      <c r="J44" s="11">
        <v>15000</v>
      </c>
      <c r="K44" s="12">
        <v>0</v>
      </c>
      <c r="L44" s="5">
        <f t="shared" si="5"/>
        <v>15000</v>
      </c>
      <c r="M44" s="11">
        <v>0</v>
      </c>
      <c r="N44" s="5">
        <v>456</v>
      </c>
      <c r="O44" s="5">
        <v>0</v>
      </c>
      <c r="P44" s="5">
        <v>0</v>
      </c>
      <c r="Q44" s="5">
        <v>0</v>
      </c>
      <c r="R44" s="5">
        <f t="shared" si="1"/>
        <v>0</v>
      </c>
      <c r="S44" s="5">
        <f t="shared" si="2"/>
        <v>456</v>
      </c>
      <c r="T44" s="5">
        <f t="shared" si="4"/>
        <v>14544</v>
      </c>
      <c r="U44" s="15">
        <v>44270</v>
      </c>
      <c r="V44" s="15">
        <v>44454</v>
      </c>
    </row>
    <row r="45" spans="1:22" s="19" customFormat="1" ht="15" customHeight="1">
      <c r="A45" s="4" t="s">
        <v>21</v>
      </c>
      <c r="B45" s="4" t="s">
        <v>192</v>
      </c>
      <c r="C45" s="4" t="s">
        <v>193</v>
      </c>
      <c r="D45" s="4" t="s">
        <v>194</v>
      </c>
      <c r="E45" s="4" t="s">
        <v>195</v>
      </c>
      <c r="F45" s="4">
        <v>11</v>
      </c>
      <c r="G45" s="4" t="s">
        <v>26</v>
      </c>
      <c r="H45" s="4" t="s">
        <v>191</v>
      </c>
      <c r="I45" s="4">
        <v>13</v>
      </c>
      <c r="J45" s="5">
        <v>15000</v>
      </c>
      <c r="K45" s="6">
        <v>0</v>
      </c>
      <c r="L45" s="5">
        <f t="shared" si="5"/>
        <v>15000</v>
      </c>
      <c r="M45" s="5">
        <v>0</v>
      </c>
      <c r="N45" s="5">
        <v>456</v>
      </c>
      <c r="O45" s="5">
        <v>0</v>
      </c>
      <c r="P45" s="5">
        <v>0</v>
      </c>
      <c r="Q45" s="5">
        <v>0</v>
      </c>
      <c r="R45" s="5">
        <f t="shared" si="1"/>
        <v>0</v>
      </c>
      <c r="S45" s="5">
        <f t="shared" si="2"/>
        <v>456</v>
      </c>
      <c r="T45" s="5">
        <f t="shared" si="4"/>
        <v>14544</v>
      </c>
      <c r="U45" s="15">
        <v>44292</v>
      </c>
      <c r="V45" s="15">
        <v>44475</v>
      </c>
    </row>
    <row r="46" spans="1:22" s="19" customFormat="1" ht="15" customHeight="1">
      <c r="A46" s="4" t="s">
        <v>21</v>
      </c>
      <c r="B46" s="4" t="s">
        <v>196</v>
      </c>
      <c r="C46" s="4" t="s">
        <v>197</v>
      </c>
      <c r="D46" s="4" t="s">
        <v>198</v>
      </c>
      <c r="E46" s="4" t="s">
        <v>199</v>
      </c>
      <c r="F46" s="4">
        <v>13</v>
      </c>
      <c r="G46" s="4" t="s">
        <v>26</v>
      </c>
      <c r="H46" s="4" t="s">
        <v>191</v>
      </c>
      <c r="I46" s="4">
        <v>13</v>
      </c>
      <c r="J46" s="5">
        <v>15000</v>
      </c>
      <c r="K46" s="6">
        <v>1522.5</v>
      </c>
      <c r="L46" s="5">
        <f t="shared" si="5"/>
        <v>16522.5</v>
      </c>
      <c r="M46" s="5">
        <v>0</v>
      </c>
      <c r="N46" s="5">
        <v>456</v>
      </c>
      <c r="O46" s="5">
        <v>0</v>
      </c>
      <c r="P46" s="5">
        <v>0</v>
      </c>
      <c r="Q46" s="5">
        <v>0</v>
      </c>
      <c r="R46" s="5">
        <f t="shared" si="1"/>
        <v>0</v>
      </c>
      <c r="S46" s="5">
        <f t="shared" si="2"/>
        <v>456</v>
      </c>
      <c r="T46" s="5">
        <f t="shared" si="4"/>
        <v>14544</v>
      </c>
      <c r="U46" s="15">
        <v>44276</v>
      </c>
      <c r="V46" s="15">
        <v>44460</v>
      </c>
    </row>
    <row r="47" spans="1:22" s="19" customFormat="1" ht="15" customHeight="1">
      <c r="A47" s="4" t="s">
        <v>21</v>
      </c>
      <c r="B47" s="4" t="s">
        <v>200</v>
      </c>
      <c r="C47" s="4" t="s">
        <v>201</v>
      </c>
      <c r="D47" s="4" t="s">
        <v>202</v>
      </c>
      <c r="E47" s="8" t="s">
        <v>203</v>
      </c>
      <c r="F47" s="4">
        <v>54</v>
      </c>
      <c r="G47" s="4" t="s">
        <v>26</v>
      </c>
      <c r="H47" s="4" t="s">
        <v>191</v>
      </c>
      <c r="I47" s="4">
        <v>13</v>
      </c>
      <c r="J47" s="5">
        <v>15000</v>
      </c>
      <c r="K47" s="6">
        <v>0</v>
      </c>
      <c r="L47" s="5">
        <f t="shared" si="5"/>
        <v>15000</v>
      </c>
      <c r="M47" s="5">
        <v>0</v>
      </c>
      <c r="N47" s="4">
        <v>456</v>
      </c>
      <c r="O47" s="5">
        <v>0</v>
      </c>
      <c r="P47" s="5">
        <v>0</v>
      </c>
      <c r="Q47" s="5">
        <v>0</v>
      </c>
      <c r="R47" s="5">
        <f t="shared" si="1"/>
        <v>0</v>
      </c>
      <c r="S47" s="5">
        <f t="shared" si="2"/>
        <v>456</v>
      </c>
      <c r="T47" s="5">
        <f t="shared" si="4"/>
        <v>14544</v>
      </c>
      <c r="U47" s="15"/>
      <c r="V47" s="15"/>
    </row>
    <row r="48" spans="1:22" s="19" customFormat="1" ht="15" customHeight="1">
      <c r="A48" s="4" t="s">
        <v>21</v>
      </c>
      <c r="B48" s="4" t="s">
        <v>204</v>
      </c>
      <c r="C48" s="4" t="s">
        <v>205</v>
      </c>
      <c r="D48" s="4" t="s">
        <v>206</v>
      </c>
      <c r="E48" s="4" t="s">
        <v>207</v>
      </c>
      <c r="F48" s="4">
        <v>76</v>
      </c>
      <c r="G48" s="4" t="s">
        <v>26</v>
      </c>
      <c r="H48" s="4" t="s">
        <v>191</v>
      </c>
      <c r="I48" s="4">
        <v>13</v>
      </c>
      <c r="J48" s="5">
        <v>12000</v>
      </c>
      <c r="K48" s="6">
        <v>1522.5</v>
      </c>
      <c r="L48" s="5">
        <f t="shared" si="5"/>
        <v>13522.5</v>
      </c>
      <c r="M48" s="5">
        <v>0</v>
      </c>
      <c r="N48" s="5">
        <v>364.8</v>
      </c>
      <c r="O48" s="5">
        <v>0</v>
      </c>
      <c r="P48" s="5">
        <v>0</v>
      </c>
      <c r="Q48" s="5">
        <v>0</v>
      </c>
      <c r="R48" s="5">
        <f t="shared" si="1"/>
        <v>0</v>
      </c>
      <c r="S48" s="5">
        <f t="shared" si="2"/>
        <v>364.8</v>
      </c>
      <c r="T48" s="5">
        <f t="shared" si="4"/>
        <v>11635.2</v>
      </c>
      <c r="U48" s="15"/>
      <c r="V48" s="15"/>
    </row>
    <row r="49" spans="1:22" s="19" customFormat="1" ht="15" customHeight="1">
      <c r="A49" s="4" t="s">
        <v>21</v>
      </c>
      <c r="B49" s="4" t="s">
        <v>208</v>
      </c>
      <c r="C49" s="4" t="s">
        <v>209</v>
      </c>
      <c r="D49" s="4" t="s">
        <v>210</v>
      </c>
      <c r="E49" s="4" t="s">
        <v>211</v>
      </c>
      <c r="F49" s="4">
        <v>10</v>
      </c>
      <c r="G49" s="4" t="s">
        <v>26</v>
      </c>
      <c r="H49" s="4" t="s">
        <v>212</v>
      </c>
      <c r="I49" s="4">
        <v>14</v>
      </c>
      <c r="J49" s="5">
        <v>25000</v>
      </c>
      <c r="K49" s="6">
        <v>0</v>
      </c>
      <c r="L49" s="5">
        <f t="shared" si="5"/>
        <v>25000</v>
      </c>
      <c r="M49" s="5">
        <v>0</v>
      </c>
      <c r="N49" s="5">
        <v>760</v>
      </c>
      <c r="O49" s="5">
        <v>0</v>
      </c>
      <c r="P49" s="5">
        <v>0</v>
      </c>
      <c r="Q49" s="5">
        <v>0</v>
      </c>
      <c r="R49" s="5">
        <f t="shared" si="1"/>
        <v>0</v>
      </c>
      <c r="S49" s="5">
        <f t="shared" si="2"/>
        <v>760</v>
      </c>
      <c r="T49" s="5">
        <f t="shared" si="4"/>
        <v>24240</v>
      </c>
      <c r="U49" s="15">
        <v>44293</v>
      </c>
      <c r="V49" s="15">
        <v>44476</v>
      </c>
    </row>
    <row r="50" spans="1:22" s="19" customFormat="1" ht="15" customHeight="1">
      <c r="A50" s="4" t="s">
        <v>21</v>
      </c>
      <c r="B50" s="4" t="s">
        <v>213</v>
      </c>
      <c r="C50" s="4" t="s">
        <v>214</v>
      </c>
      <c r="D50" s="4" t="s">
        <v>215</v>
      </c>
      <c r="E50" s="4" t="s">
        <v>216</v>
      </c>
      <c r="F50" s="4">
        <v>11</v>
      </c>
      <c r="G50" s="4" t="s">
        <v>26</v>
      </c>
      <c r="H50" s="4" t="s">
        <v>212</v>
      </c>
      <c r="I50" s="4">
        <v>14</v>
      </c>
      <c r="J50" s="5">
        <v>15000</v>
      </c>
      <c r="K50" s="6">
        <v>0</v>
      </c>
      <c r="L50" s="5">
        <v>15000</v>
      </c>
      <c r="M50" s="5">
        <v>0</v>
      </c>
      <c r="N50" s="5">
        <v>456</v>
      </c>
      <c r="O50" s="5">
        <v>0</v>
      </c>
      <c r="P50" s="5">
        <v>0</v>
      </c>
      <c r="Q50" s="5">
        <v>0</v>
      </c>
      <c r="R50" s="5">
        <f t="shared" si="1"/>
        <v>0</v>
      </c>
      <c r="S50" s="5">
        <f t="shared" si="2"/>
        <v>456</v>
      </c>
      <c r="T50" s="5">
        <f t="shared" si="4"/>
        <v>14544</v>
      </c>
      <c r="U50" s="15">
        <v>44385</v>
      </c>
      <c r="V50" s="15">
        <v>44569</v>
      </c>
    </row>
    <row r="51" spans="1:22" s="19" customFormat="1" ht="15" customHeight="1">
      <c r="A51" s="4" t="s">
        <v>21</v>
      </c>
      <c r="B51" s="4" t="s">
        <v>217</v>
      </c>
      <c r="C51" s="4" t="s">
        <v>218</v>
      </c>
      <c r="D51" s="4" t="s">
        <v>219</v>
      </c>
      <c r="E51" s="4" t="s">
        <v>220</v>
      </c>
      <c r="F51" s="4">
        <v>13</v>
      </c>
      <c r="G51" s="4" t="s">
        <v>26</v>
      </c>
      <c r="H51" s="4" t="s">
        <v>212</v>
      </c>
      <c r="I51" s="4">
        <v>14</v>
      </c>
      <c r="J51" s="5">
        <v>12000</v>
      </c>
      <c r="K51" s="6">
        <v>0</v>
      </c>
      <c r="L51" s="5">
        <f t="shared" ref="L51:L56" si="6">J51+K51</f>
        <v>12000</v>
      </c>
      <c r="M51" s="5">
        <v>0</v>
      </c>
      <c r="N51" s="5">
        <v>364.8</v>
      </c>
      <c r="O51" s="5">
        <v>0</v>
      </c>
      <c r="P51" s="5">
        <v>0</v>
      </c>
      <c r="Q51" s="5">
        <v>0</v>
      </c>
      <c r="R51" s="5">
        <f t="shared" si="1"/>
        <v>0</v>
      </c>
      <c r="S51" s="5">
        <f t="shared" si="2"/>
        <v>364.8</v>
      </c>
      <c r="T51" s="5">
        <f t="shared" si="4"/>
        <v>11635.2</v>
      </c>
      <c r="U51" s="15">
        <v>44272</v>
      </c>
      <c r="V51" s="15">
        <v>44456</v>
      </c>
    </row>
    <row r="52" spans="1:22" ht="15" customHeight="1">
      <c r="A52" s="4" t="s">
        <v>21</v>
      </c>
      <c r="B52" s="4" t="s">
        <v>221</v>
      </c>
      <c r="C52" s="4" t="s">
        <v>222</v>
      </c>
      <c r="D52" s="4" t="s">
        <v>223</v>
      </c>
      <c r="E52" s="4" t="s">
        <v>224</v>
      </c>
      <c r="F52" s="4">
        <v>13</v>
      </c>
      <c r="G52" s="4" t="s">
        <v>26</v>
      </c>
      <c r="H52" s="4" t="s">
        <v>212</v>
      </c>
      <c r="I52" s="4">
        <v>14</v>
      </c>
      <c r="J52" s="5">
        <v>15000</v>
      </c>
      <c r="K52" s="6">
        <v>0</v>
      </c>
      <c r="L52" s="5">
        <f t="shared" si="6"/>
        <v>15000</v>
      </c>
      <c r="M52" s="5">
        <v>0</v>
      </c>
      <c r="N52" s="5">
        <v>456</v>
      </c>
      <c r="O52" s="5">
        <v>0</v>
      </c>
      <c r="P52" s="5">
        <v>0</v>
      </c>
      <c r="Q52" s="5">
        <v>0</v>
      </c>
      <c r="R52" s="5">
        <f t="shared" si="1"/>
        <v>0</v>
      </c>
      <c r="S52" s="5">
        <f t="shared" si="2"/>
        <v>456</v>
      </c>
      <c r="T52" s="5">
        <f t="shared" si="4"/>
        <v>14544</v>
      </c>
      <c r="U52" s="15"/>
      <c r="V52" s="15"/>
    </row>
    <row r="53" spans="1:22" s="19" customFormat="1" ht="15" customHeight="1">
      <c r="A53" s="4" t="s">
        <v>21</v>
      </c>
      <c r="B53" s="4" t="s">
        <v>225</v>
      </c>
      <c r="C53" s="4" t="s">
        <v>226</v>
      </c>
      <c r="D53" s="4" t="s">
        <v>227</v>
      </c>
      <c r="E53" s="4" t="s">
        <v>228</v>
      </c>
      <c r="F53" s="4">
        <v>30</v>
      </c>
      <c r="G53" s="4" t="s">
        <v>26</v>
      </c>
      <c r="H53" s="4" t="s">
        <v>212</v>
      </c>
      <c r="I53" s="4">
        <v>14</v>
      </c>
      <c r="J53" s="5">
        <v>15000</v>
      </c>
      <c r="K53" s="6">
        <v>0</v>
      </c>
      <c r="L53" s="5">
        <f t="shared" si="6"/>
        <v>15000</v>
      </c>
      <c r="M53" s="5">
        <v>0</v>
      </c>
      <c r="N53" s="5">
        <v>456</v>
      </c>
      <c r="O53" s="5">
        <v>0</v>
      </c>
      <c r="P53" s="5">
        <v>0</v>
      </c>
      <c r="Q53" s="5">
        <v>0</v>
      </c>
      <c r="R53" s="5">
        <f t="shared" si="1"/>
        <v>0</v>
      </c>
      <c r="S53" s="5">
        <f t="shared" si="2"/>
        <v>456</v>
      </c>
      <c r="T53" s="5">
        <f t="shared" si="4"/>
        <v>14544</v>
      </c>
      <c r="U53" s="15"/>
      <c r="V53" s="15"/>
    </row>
    <row r="54" spans="1:22" s="19" customFormat="1" ht="15" customHeight="1">
      <c r="A54" s="4" t="s">
        <v>21</v>
      </c>
      <c r="B54" s="4" t="s">
        <v>229</v>
      </c>
      <c r="C54" s="4" t="s">
        <v>230</v>
      </c>
      <c r="D54" s="4" t="s">
        <v>231</v>
      </c>
      <c r="E54" s="4" t="s">
        <v>232</v>
      </c>
      <c r="F54" s="4">
        <v>36.5</v>
      </c>
      <c r="G54" s="4" t="s">
        <v>26</v>
      </c>
      <c r="H54" s="4" t="s">
        <v>212</v>
      </c>
      <c r="I54" s="4">
        <v>14</v>
      </c>
      <c r="J54" s="5">
        <v>25000</v>
      </c>
      <c r="K54" s="6">
        <v>0</v>
      </c>
      <c r="L54" s="5">
        <f t="shared" si="6"/>
        <v>25000</v>
      </c>
      <c r="M54" s="5">
        <v>0</v>
      </c>
      <c r="N54" s="5">
        <v>760</v>
      </c>
      <c r="O54" s="5">
        <v>0</v>
      </c>
      <c r="P54" s="5">
        <v>0</v>
      </c>
      <c r="Q54" s="5">
        <v>0</v>
      </c>
      <c r="R54" s="5">
        <f t="shared" si="1"/>
        <v>0</v>
      </c>
      <c r="S54" s="5">
        <f t="shared" si="2"/>
        <v>760</v>
      </c>
      <c r="T54" s="5">
        <f t="shared" si="4"/>
        <v>24240</v>
      </c>
      <c r="U54" s="15">
        <v>44256</v>
      </c>
      <c r="V54" s="15">
        <v>44440</v>
      </c>
    </row>
    <row r="55" spans="1:22" s="19" customFormat="1" ht="15" customHeight="1">
      <c r="A55" s="4" t="s">
        <v>21</v>
      </c>
      <c r="B55" s="4" t="s">
        <v>233</v>
      </c>
      <c r="C55" s="4" t="s">
        <v>234</v>
      </c>
      <c r="D55" s="4" t="s">
        <v>235</v>
      </c>
      <c r="E55" s="4" t="s">
        <v>236</v>
      </c>
      <c r="F55" s="4">
        <v>57.5</v>
      </c>
      <c r="G55" s="4" t="s">
        <v>26</v>
      </c>
      <c r="H55" s="4" t="s">
        <v>212</v>
      </c>
      <c r="I55" s="4">
        <v>14</v>
      </c>
      <c r="J55" s="5">
        <v>12000</v>
      </c>
      <c r="K55" s="6">
        <v>0</v>
      </c>
      <c r="L55" s="5">
        <f t="shared" si="6"/>
        <v>12000</v>
      </c>
      <c r="M55" s="5">
        <v>0</v>
      </c>
      <c r="N55" s="5">
        <v>364.8</v>
      </c>
      <c r="O55" s="5">
        <v>0</v>
      </c>
      <c r="P55" s="5">
        <v>0</v>
      </c>
      <c r="Q55" s="5">
        <v>0</v>
      </c>
      <c r="R55" s="5">
        <f t="shared" si="1"/>
        <v>0</v>
      </c>
      <c r="S55" s="5">
        <f t="shared" si="2"/>
        <v>364.8</v>
      </c>
      <c r="T55" s="5">
        <f t="shared" si="4"/>
        <v>11635.2</v>
      </c>
      <c r="U55" s="15">
        <v>44257</v>
      </c>
      <c r="V55" s="15">
        <v>44441</v>
      </c>
    </row>
    <row r="56" spans="1:22" s="19" customFormat="1" ht="15" customHeight="1">
      <c r="A56" s="4" t="s">
        <v>21</v>
      </c>
      <c r="B56" s="4" t="s">
        <v>237</v>
      </c>
      <c r="C56" s="4" t="s">
        <v>238</v>
      </c>
      <c r="D56" s="4" t="s">
        <v>239</v>
      </c>
      <c r="E56" s="4" t="s">
        <v>240</v>
      </c>
      <c r="F56" s="4">
        <v>57.6</v>
      </c>
      <c r="G56" s="4" t="s">
        <v>26</v>
      </c>
      <c r="H56" s="4" t="s">
        <v>212</v>
      </c>
      <c r="I56" s="4">
        <v>14</v>
      </c>
      <c r="J56" s="5">
        <v>15000</v>
      </c>
      <c r="K56" s="6">
        <v>0</v>
      </c>
      <c r="L56" s="5">
        <f t="shared" si="6"/>
        <v>15000</v>
      </c>
      <c r="M56" s="5">
        <v>0</v>
      </c>
      <c r="N56" s="5">
        <v>456</v>
      </c>
      <c r="O56" s="5">
        <v>0</v>
      </c>
      <c r="P56" s="5">
        <v>0</v>
      </c>
      <c r="Q56" s="5">
        <v>0</v>
      </c>
      <c r="R56" s="5">
        <f t="shared" si="1"/>
        <v>0</v>
      </c>
      <c r="S56" s="5">
        <f t="shared" si="2"/>
        <v>456</v>
      </c>
      <c r="T56" s="5">
        <f t="shared" si="4"/>
        <v>14544</v>
      </c>
      <c r="U56" s="15">
        <v>44344</v>
      </c>
      <c r="V56" s="15">
        <v>44528</v>
      </c>
    </row>
    <row r="57" spans="1:22" s="19" customFormat="1" ht="15" customHeight="1">
      <c r="A57" s="4" t="s">
        <v>21</v>
      </c>
      <c r="B57" s="4" t="s">
        <v>241</v>
      </c>
      <c r="C57" s="4" t="s">
        <v>242</v>
      </c>
      <c r="D57" s="4" t="s">
        <v>243</v>
      </c>
      <c r="E57" s="7" t="s">
        <v>244</v>
      </c>
      <c r="F57" s="7">
        <v>69</v>
      </c>
      <c r="G57" s="4" t="s">
        <v>26</v>
      </c>
      <c r="H57" s="4" t="s">
        <v>212</v>
      </c>
      <c r="I57" s="4">
        <v>14</v>
      </c>
      <c r="J57" s="5">
        <v>10000</v>
      </c>
      <c r="K57" s="6">
        <v>0</v>
      </c>
      <c r="L57" s="5">
        <v>10000</v>
      </c>
      <c r="M57" s="5">
        <v>0</v>
      </c>
      <c r="N57" s="5">
        <v>304</v>
      </c>
      <c r="O57" s="5">
        <v>0</v>
      </c>
      <c r="P57" s="5">
        <v>0</v>
      </c>
      <c r="Q57" s="5">
        <v>0</v>
      </c>
      <c r="R57" s="5">
        <f t="shared" si="1"/>
        <v>0</v>
      </c>
      <c r="S57" s="5">
        <f t="shared" si="2"/>
        <v>304</v>
      </c>
      <c r="T57" s="5">
        <f t="shared" si="4"/>
        <v>9696</v>
      </c>
      <c r="U57" s="15"/>
      <c r="V57" s="15"/>
    </row>
    <row r="58" spans="1:22" s="19" customFormat="1" ht="15" customHeight="1">
      <c r="A58" s="4" t="s">
        <v>21</v>
      </c>
      <c r="B58" s="4" t="s">
        <v>245</v>
      </c>
      <c r="C58" s="4" t="s">
        <v>246</v>
      </c>
      <c r="D58" s="4" t="s">
        <v>247</v>
      </c>
      <c r="E58" s="4" t="s">
        <v>248</v>
      </c>
      <c r="F58" s="4">
        <v>73</v>
      </c>
      <c r="G58" s="4" t="s">
        <v>26</v>
      </c>
      <c r="H58" s="4" t="s">
        <v>212</v>
      </c>
      <c r="I58" s="4">
        <v>14</v>
      </c>
      <c r="J58" s="5">
        <v>18000</v>
      </c>
      <c r="K58" s="6">
        <v>0</v>
      </c>
      <c r="L58" s="5">
        <f t="shared" ref="L58:L64" si="7">J58+K58</f>
        <v>18000</v>
      </c>
      <c r="M58" s="5">
        <v>0</v>
      </c>
      <c r="N58" s="5">
        <v>547.20000000000005</v>
      </c>
      <c r="O58" s="5">
        <v>0</v>
      </c>
      <c r="P58" s="5">
        <v>0</v>
      </c>
      <c r="Q58" s="5">
        <v>0</v>
      </c>
      <c r="R58" s="5">
        <f t="shared" si="1"/>
        <v>0</v>
      </c>
      <c r="S58" s="5">
        <f t="shared" si="2"/>
        <v>547.20000000000005</v>
      </c>
      <c r="T58" s="5">
        <f t="shared" si="4"/>
        <v>17452.8</v>
      </c>
      <c r="U58" s="15">
        <v>44234</v>
      </c>
      <c r="V58" s="15">
        <v>44415</v>
      </c>
    </row>
    <row r="59" spans="1:22" s="19" customFormat="1" ht="15" customHeight="1">
      <c r="A59" s="4" t="s">
        <v>21</v>
      </c>
      <c r="B59" s="4" t="s">
        <v>249</v>
      </c>
      <c r="C59" s="4" t="s">
        <v>250</v>
      </c>
      <c r="D59" s="4" t="s">
        <v>251</v>
      </c>
      <c r="E59" s="9" t="s">
        <v>79</v>
      </c>
      <c r="F59" s="7">
        <v>79</v>
      </c>
      <c r="G59" s="4" t="s">
        <v>26</v>
      </c>
      <c r="H59" s="4" t="s">
        <v>212</v>
      </c>
      <c r="I59" s="4">
        <v>14</v>
      </c>
      <c r="J59" s="5">
        <v>12000</v>
      </c>
      <c r="K59" s="6">
        <v>0</v>
      </c>
      <c r="L59" s="5">
        <f t="shared" si="7"/>
        <v>12000</v>
      </c>
      <c r="M59" s="5">
        <v>0</v>
      </c>
      <c r="N59" s="5">
        <v>364.8</v>
      </c>
      <c r="O59" s="5">
        <v>0</v>
      </c>
      <c r="P59" s="5">
        <v>0</v>
      </c>
      <c r="Q59" s="5">
        <v>0</v>
      </c>
      <c r="R59" s="5">
        <f t="shared" si="1"/>
        <v>0</v>
      </c>
      <c r="S59" s="5">
        <f t="shared" si="2"/>
        <v>364.8</v>
      </c>
      <c r="T59" s="5">
        <f t="shared" si="4"/>
        <v>11635.2</v>
      </c>
      <c r="U59" s="15">
        <v>43939</v>
      </c>
      <c r="V59" s="15">
        <v>44487</v>
      </c>
    </row>
    <row r="60" spans="1:22" s="19" customFormat="1" ht="15" customHeight="1">
      <c r="A60" s="4" t="s">
        <v>21</v>
      </c>
      <c r="B60" s="4" t="s">
        <v>252</v>
      </c>
      <c r="C60" s="4" t="s">
        <v>253</v>
      </c>
      <c r="D60" s="4" t="s">
        <v>254</v>
      </c>
      <c r="E60" s="4" t="s">
        <v>255</v>
      </c>
      <c r="F60" s="4">
        <v>10</v>
      </c>
      <c r="G60" s="4" t="s">
        <v>26</v>
      </c>
      <c r="H60" s="4" t="s">
        <v>256</v>
      </c>
      <c r="I60" s="4">
        <v>15</v>
      </c>
      <c r="J60" s="5">
        <v>25000</v>
      </c>
      <c r="K60" s="6">
        <v>0</v>
      </c>
      <c r="L60" s="5">
        <f t="shared" si="7"/>
        <v>25000</v>
      </c>
      <c r="M60" s="5">
        <v>0</v>
      </c>
      <c r="N60" s="5">
        <v>760</v>
      </c>
      <c r="O60" s="5">
        <v>0</v>
      </c>
      <c r="P60" s="5">
        <v>0</v>
      </c>
      <c r="Q60" s="5">
        <v>0</v>
      </c>
      <c r="R60" s="5">
        <f t="shared" si="1"/>
        <v>0</v>
      </c>
      <c r="S60" s="5">
        <f t="shared" si="2"/>
        <v>760</v>
      </c>
      <c r="T60" s="5">
        <f t="shared" si="4"/>
        <v>24240</v>
      </c>
      <c r="U60" s="15">
        <v>44298</v>
      </c>
      <c r="V60" s="15">
        <v>44481</v>
      </c>
    </row>
    <row r="61" spans="1:22" s="19" customFormat="1" ht="15" customHeight="1">
      <c r="A61" s="4" t="s">
        <v>21</v>
      </c>
      <c r="B61" s="4" t="s">
        <v>257</v>
      </c>
      <c r="C61" s="4" t="s">
        <v>258</v>
      </c>
      <c r="D61" s="4" t="s">
        <v>259</v>
      </c>
      <c r="E61" s="9" t="s">
        <v>93</v>
      </c>
      <c r="F61" s="4">
        <v>11</v>
      </c>
      <c r="G61" s="4" t="s">
        <v>26</v>
      </c>
      <c r="H61" s="4" t="s">
        <v>256</v>
      </c>
      <c r="I61" s="4">
        <v>15</v>
      </c>
      <c r="J61" s="5">
        <v>15000</v>
      </c>
      <c r="K61" s="6">
        <v>0</v>
      </c>
      <c r="L61" s="5">
        <f t="shared" si="7"/>
        <v>15000</v>
      </c>
      <c r="M61" s="5">
        <v>0</v>
      </c>
      <c r="N61" s="5">
        <v>456</v>
      </c>
      <c r="O61" s="5">
        <v>0</v>
      </c>
      <c r="P61" s="5">
        <v>0</v>
      </c>
      <c r="Q61" s="5">
        <v>0</v>
      </c>
      <c r="R61" s="5">
        <f t="shared" si="1"/>
        <v>0</v>
      </c>
      <c r="S61" s="5">
        <f t="shared" si="2"/>
        <v>456</v>
      </c>
      <c r="T61" s="5">
        <f t="shared" si="4"/>
        <v>14544</v>
      </c>
      <c r="U61" s="15">
        <v>44330</v>
      </c>
      <c r="V61" s="15">
        <v>44514</v>
      </c>
    </row>
    <row r="62" spans="1:22" s="19" customFormat="1" ht="15" customHeight="1">
      <c r="A62" s="4" t="s">
        <v>21</v>
      </c>
      <c r="B62" s="4" t="s">
        <v>260</v>
      </c>
      <c r="C62" s="4" t="s">
        <v>261</v>
      </c>
      <c r="D62" s="4" t="s">
        <v>262</v>
      </c>
      <c r="E62" s="9" t="s">
        <v>263</v>
      </c>
      <c r="F62" s="4">
        <v>13</v>
      </c>
      <c r="G62" s="4" t="s">
        <v>26</v>
      </c>
      <c r="H62" s="4" t="s">
        <v>256</v>
      </c>
      <c r="I62" s="4">
        <v>15</v>
      </c>
      <c r="J62" s="5">
        <v>10000</v>
      </c>
      <c r="K62" s="6">
        <v>0</v>
      </c>
      <c r="L62" s="5">
        <f t="shared" si="7"/>
        <v>10000</v>
      </c>
      <c r="M62" s="5">
        <v>0</v>
      </c>
      <c r="N62" s="5">
        <v>304</v>
      </c>
      <c r="O62" s="5">
        <v>0</v>
      </c>
      <c r="P62" s="5">
        <v>0</v>
      </c>
      <c r="Q62" s="5">
        <v>0</v>
      </c>
      <c r="R62" s="5">
        <f t="shared" si="1"/>
        <v>0</v>
      </c>
      <c r="S62" s="5">
        <f t="shared" si="2"/>
        <v>304</v>
      </c>
      <c r="T62" s="5">
        <f t="shared" si="4"/>
        <v>9696</v>
      </c>
      <c r="U62" s="15">
        <v>44302</v>
      </c>
      <c r="V62" s="15">
        <v>44485</v>
      </c>
    </row>
    <row r="63" spans="1:22" ht="15" customHeight="1">
      <c r="A63" s="4" t="s">
        <v>21</v>
      </c>
      <c r="B63" s="4" t="s">
        <v>264</v>
      </c>
      <c r="C63" s="4" t="s">
        <v>265</v>
      </c>
      <c r="D63" s="4" t="s">
        <v>266</v>
      </c>
      <c r="E63" s="9" t="s">
        <v>267</v>
      </c>
      <c r="F63" s="4">
        <v>13</v>
      </c>
      <c r="G63" s="4" t="s">
        <v>26</v>
      </c>
      <c r="H63" s="4" t="s">
        <v>256</v>
      </c>
      <c r="I63" s="4">
        <v>15</v>
      </c>
      <c r="J63" s="5">
        <v>20000</v>
      </c>
      <c r="K63" s="6">
        <v>0</v>
      </c>
      <c r="L63" s="5">
        <f t="shared" si="7"/>
        <v>20000</v>
      </c>
      <c r="M63" s="5">
        <v>0</v>
      </c>
      <c r="N63" s="5">
        <v>608</v>
      </c>
      <c r="O63" s="5">
        <v>0</v>
      </c>
      <c r="P63" s="5">
        <v>0</v>
      </c>
      <c r="Q63" s="5">
        <v>0</v>
      </c>
      <c r="R63" s="5">
        <f t="shared" si="1"/>
        <v>0</v>
      </c>
      <c r="S63" s="5">
        <f t="shared" si="2"/>
        <v>608</v>
      </c>
      <c r="T63" s="5">
        <f t="shared" si="4"/>
        <v>19392</v>
      </c>
      <c r="U63" s="15">
        <v>44250</v>
      </c>
      <c r="V63" s="15">
        <v>44431</v>
      </c>
    </row>
    <row r="64" spans="1:22" s="19" customFormat="1" ht="15" customHeight="1">
      <c r="A64" s="4" t="s">
        <v>21</v>
      </c>
      <c r="B64" s="4" t="s">
        <v>268</v>
      </c>
      <c r="C64" s="4" t="s">
        <v>269</v>
      </c>
      <c r="D64" s="4" t="s">
        <v>270</v>
      </c>
      <c r="E64" s="4" t="s">
        <v>271</v>
      </c>
      <c r="F64" s="4">
        <v>13</v>
      </c>
      <c r="G64" s="4" t="s">
        <v>26</v>
      </c>
      <c r="H64" s="4" t="s">
        <v>256</v>
      </c>
      <c r="I64" s="4">
        <v>15</v>
      </c>
      <c r="J64" s="5">
        <v>17000</v>
      </c>
      <c r="K64" s="5">
        <v>0</v>
      </c>
      <c r="L64" s="5">
        <f t="shared" si="7"/>
        <v>17000</v>
      </c>
      <c r="M64" s="5">
        <v>0</v>
      </c>
      <c r="N64" s="5">
        <v>516.79999999999995</v>
      </c>
      <c r="O64" s="5">
        <v>0</v>
      </c>
      <c r="P64" s="5">
        <v>0</v>
      </c>
      <c r="Q64" s="5">
        <v>0</v>
      </c>
      <c r="R64" s="5">
        <f t="shared" si="1"/>
        <v>0</v>
      </c>
      <c r="S64" s="5">
        <f t="shared" si="2"/>
        <v>516.79999999999995</v>
      </c>
      <c r="T64" s="5">
        <f t="shared" si="4"/>
        <v>16483.2</v>
      </c>
      <c r="U64" s="15">
        <v>44318</v>
      </c>
      <c r="V64" s="15">
        <v>44502</v>
      </c>
    </row>
    <row r="65" spans="1:22" s="19" customFormat="1" ht="15" customHeight="1">
      <c r="A65" s="4" t="s">
        <v>21</v>
      </c>
      <c r="B65" s="4" t="s">
        <v>272</v>
      </c>
      <c r="C65" s="4" t="s">
        <v>273</v>
      </c>
      <c r="D65" s="4" t="s">
        <v>274</v>
      </c>
      <c r="E65" s="4" t="s">
        <v>263</v>
      </c>
      <c r="F65" s="4">
        <v>13</v>
      </c>
      <c r="G65" s="4" t="s">
        <v>26</v>
      </c>
      <c r="H65" s="4" t="s">
        <v>256</v>
      </c>
      <c r="I65" s="4">
        <v>15</v>
      </c>
      <c r="J65" s="5">
        <v>25000</v>
      </c>
      <c r="K65" s="6">
        <v>0</v>
      </c>
      <c r="L65" s="5">
        <v>20000</v>
      </c>
      <c r="M65" s="5">
        <v>0</v>
      </c>
      <c r="N65" s="5">
        <v>760</v>
      </c>
      <c r="O65" s="5">
        <v>0</v>
      </c>
      <c r="P65" s="5">
        <v>0</v>
      </c>
      <c r="Q65" s="5">
        <v>0</v>
      </c>
      <c r="R65" s="5">
        <f t="shared" si="1"/>
        <v>0</v>
      </c>
      <c r="S65" s="5">
        <f t="shared" si="2"/>
        <v>760</v>
      </c>
      <c r="T65" s="5">
        <f t="shared" si="4"/>
        <v>24240</v>
      </c>
      <c r="U65" s="15">
        <v>44378</v>
      </c>
      <c r="V65" s="15">
        <v>44566</v>
      </c>
    </row>
    <row r="66" spans="1:22" s="19" customFormat="1" ht="15" customHeight="1">
      <c r="A66" s="4" t="s">
        <v>21</v>
      </c>
      <c r="B66" s="4" t="s">
        <v>275</v>
      </c>
      <c r="C66" s="4" t="s">
        <v>276</v>
      </c>
      <c r="D66" s="4" t="s">
        <v>277</v>
      </c>
      <c r="E66" s="9" t="s">
        <v>267</v>
      </c>
      <c r="F66" s="4">
        <v>13</v>
      </c>
      <c r="G66" s="4" t="s">
        <v>26</v>
      </c>
      <c r="H66" s="4" t="s">
        <v>256</v>
      </c>
      <c r="I66" s="4">
        <v>15</v>
      </c>
      <c r="J66" s="5">
        <v>20000</v>
      </c>
      <c r="K66" s="6">
        <v>0</v>
      </c>
      <c r="L66" s="5">
        <f t="shared" ref="L66:L97" si="8">J66+K66</f>
        <v>20000</v>
      </c>
      <c r="M66" s="5">
        <v>0</v>
      </c>
      <c r="N66" s="5">
        <v>608</v>
      </c>
      <c r="O66" s="5">
        <v>0</v>
      </c>
      <c r="P66" s="5">
        <v>0</v>
      </c>
      <c r="Q66" s="5">
        <v>0</v>
      </c>
      <c r="R66" s="5">
        <f t="shared" si="1"/>
        <v>0</v>
      </c>
      <c r="S66" s="5">
        <f t="shared" si="2"/>
        <v>608</v>
      </c>
      <c r="T66" s="5">
        <f t="shared" ref="T66:T72" si="9">J66-S66</f>
        <v>19392</v>
      </c>
      <c r="U66" s="15">
        <v>44228</v>
      </c>
      <c r="V66" s="15">
        <v>44409</v>
      </c>
    </row>
    <row r="67" spans="1:22" ht="15" customHeight="1">
      <c r="A67" s="4" t="s">
        <v>21</v>
      </c>
      <c r="B67" s="4" t="s">
        <v>278</v>
      </c>
      <c r="C67" s="4" t="s">
        <v>279</v>
      </c>
      <c r="D67" s="4" t="s">
        <v>280</v>
      </c>
      <c r="E67" s="4" t="s">
        <v>281</v>
      </c>
      <c r="F67" s="4">
        <v>13</v>
      </c>
      <c r="G67" s="4" t="s">
        <v>26</v>
      </c>
      <c r="H67" s="4" t="s">
        <v>256</v>
      </c>
      <c r="I67" s="4">
        <v>15</v>
      </c>
      <c r="J67" s="5">
        <v>20000</v>
      </c>
      <c r="K67" s="6">
        <v>0</v>
      </c>
      <c r="L67" s="5">
        <f t="shared" si="8"/>
        <v>20000</v>
      </c>
      <c r="M67" s="5">
        <v>0</v>
      </c>
      <c r="N67" s="5">
        <v>608</v>
      </c>
      <c r="O67" s="5">
        <v>0</v>
      </c>
      <c r="P67" s="5">
        <v>0</v>
      </c>
      <c r="Q67" s="5">
        <v>0</v>
      </c>
      <c r="R67" s="5">
        <f t="shared" ref="R67:R130" si="10">O67+P67+Q67</f>
        <v>0</v>
      </c>
      <c r="S67" s="5">
        <f t="shared" ref="S67:S130" si="11">M67+O67+P67+Q67+R67+N67</f>
        <v>608</v>
      </c>
      <c r="T67" s="5">
        <f t="shared" si="9"/>
        <v>19392</v>
      </c>
      <c r="U67" s="15">
        <v>44255</v>
      </c>
      <c r="V67" s="15">
        <v>44436</v>
      </c>
    </row>
    <row r="68" spans="1:22" s="19" customFormat="1" ht="15" customHeight="1">
      <c r="A68" s="4" t="s">
        <v>21</v>
      </c>
      <c r="B68" s="4" t="s">
        <v>282</v>
      </c>
      <c r="C68" s="4" t="s">
        <v>283</v>
      </c>
      <c r="D68" s="4" t="s">
        <v>284</v>
      </c>
      <c r="E68" s="4" t="s">
        <v>281</v>
      </c>
      <c r="F68" s="4">
        <v>13</v>
      </c>
      <c r="G68" s="4" t="s">
        <v>26</v>
      </c>
      <c r="H68" s="4" t="s">
        <v>256</v>
      </c>
      <c r="I68" s="4">
        <v>15</v>
      </c>
      <c r="J68" s="5">
        <v>13000</v>
      </c>
      <c r="K68" s="6">
        <v>0</v>
      </c>
      <c r="L68" s="5">
        <f t="shared" si="8"/>
        <v>13000</v>
      </c>
      <c r="M68" s="5">
        <v>0</v>
      </c>
      <c r="N68" s="5">
        <v>395.2</v>
      </c>
      <c r="O68" s="5">
        <v>0</v>
      </c>
      <c r="P68" s="5">
        <v>0</v>
      </c>
      <c r="Q68" s="5">
        <v>0</v>
      </c>
      <c r="R68" s="5">
        <f t="shared" si="10"/>
        <v>0</v>
      </c>
      <c r="S68" s="5">
        <f t="shared" si="11"/>
        <v>395.2</v>
      </c>
      <c r="T68" s="5">
        <f t="shared" si="9"/>
        <v>12604.8</v>
      </c>
      <c r="U68" s="15">
        <v>44385</v>
      </c>
      <c r="V68" s="15">
        <v>44569</v>
      </c>
    </row>
    <row r="69" spans="1:22" s="19" customFormat="1" ht="15" customHeight="1">
      <c r="A69" s="4" t="s">
        <v>21</v>
      </c>
      <c r="B69" s="4" t="s">
        <v>285</v>
      </c>
      <c r="C69" s="4" t="s">
        <v>286</v>
      </c>
      <c r="D69" s="4" t="s">
        <v>287</v>
      </c>
      <c r="E69" s="4" t="s">
        <v>288</v>
      </c>
      <c r="F69" s="4">
        <v>28</v>
      </c>
      <c r="G69" s="4" t="s">
        <v>26</v>
      </c>
      <c r="H69" s="4" t="s">
        <v>256</v>
      </c>
      <c r="I69" s="4">
        <v>15</v>
      </c>
      <c r="J69" s="5">
        <v>35000</v>
      </c>
      <c r="K69" s="6">
        <v>0</v>
      </c>
      <c r="L69" s="5">
        <f t="shared" si="8"/>
        <v>35000</v>
      </c>
      <c r="M69" s="5">
        <v>0</v>
      </c>
      <c r="N69" s="5">
        <v>1064</v>
      </c>
      <c r="O69" s="5">
        <v>0</v>
      </c>
      <c r="P69" s="5">
        <v>0</v>
      </c>
      <c r="Q69" s="5">
        <v>0</v>
      </c>
      <c r="R69" s="5">
        <f t="shared" si="10"/>
        <v>0</v>
      </c>
      <c r="S69" s="5">
        <f t="shared" si="11"/>
        <v>1064</v>
      </c>
      <c r="T69" s="5">
        <f t="shared" si="9"/>
        <v>33936</v>
      </c>
      <c r="U69" s="15">
        <v>44267</v>
      </c>
      <c r="V69" s="15">
        <v>44451</v>
      </c>
    </row>
    <row r="70" spans="1:22" s="19" customFormat="1" ht="15" customHeight="1">
      <c r="A70" s="4" t="s">
        <v>21</v>
      </c>
      <c r="B70" s="4" t="s">
        <v>289</v>
      </c>
      <c r="C70" s="4" t="s">
        <v>290</v>
      </c>
      <c r="D70" s="4" t="s">
        <v>291</v>
      </c>
      <c r="E70" s="7" t="s">
        <v>292</v>
      </c>
      <c r="F70" s="7">
        <v>30</v>
      </c>
      <c r="G70" s="4" t="s">
        <v>26</v>
      </c>
      <c r="H70" s="4" t="s">
        <v>256</v>
      </c>
      <c r="I70" s="4">
        <v>15</v>
      </c>
      <c r="J70" s="5">
        <v>25000</v>
      </c>
      <c r="K70" s="6">
        <v>0</v>
      </c>
      <c r="L70" s="5">
        <f t="shared" si="8"/>
        <v>25000</v>
      </c>
      <c r="M70" s="5">
        <v>0</v>
      </c>
      <c r="N70" s="5">
        <v>760</v>
      </c>
      <c r="O70" s="5">
        <v>0</v>
      </c>
      <c r="P70" s="5">
        <v>0</v>
      </c>
      <c r="Q70" s="5">
        <v>0</v>
      </c>
      <c r="R70" s="5">
        <f t="shared" si="10"/>
        <v>0</v>
      </c>
      <c r="S70" s="5">
        <f t="shared" si="11"/>
        <v>760</v>
      </c>
      <c r="T70" s="5">
        <f t="shared" si="9"/>
        <v>24240</v>
      </c>
      <c r="U70" s="15">
        <v>44243</v>
      </c>
      <c r="V70" s="15">
        <v>44424</v>
      </c>
    </row>
    <row r="71" spans="1:22" s="19" customFormat="1" ht="15" customHeight="1">
      <c r="A71" s="4" t="s">
        <v>21</v>
      </c>
      <c r="B71" s="4" t="s">
        <v>293</v>
      </c>
      <c r="C71" s="4" t="s">
        <v>294</v>
      </c>
      <c r="D71" s="4" t="s">
        <v>295</v>
      </c>
      <c r="E71" s="4" t="s">
        <v>296</v>
      </c>
      <c r="F71" s="4">
        <v>34</v>
      </c>
      <c r="G71" s="4" t="s">
        <v>26</v>
      </c>
      <c r="H71" s="4" t="s">
        <v>256</v>
      </c>
      <c r="I71" s="4">
        <v>15</v>
      </c>
      <c r="J71" s="5">
        <v>20000</v>
      </c>
      <c r="K71" s="6">
        <v>0</v>
      </c>
      <c r="L71" s="5">
        <f t="shared" si="8"/>
        <v>20000</v>
      </c>
      <c r="M71" s="5">
        <v>0</v>
      </c>
      <c r="N71" s="5">
        <v>608</v>
      </c>
      <c r="O71" s="5">
        <v>0</v>
      </c>
      <c r="P71" s="5">
        <v>0</v>
      </c>
      <c r="Q71" s="5">
        <v>0</v>
      </c>
      <c r="R71" s="5">
        <f t="shared" si="10"/>
        <v>0</v>
      </c>
      <c r="S71" s="5">
        <f t="shared" si="11"/>
        <v>608</v>
      </c>
      <c r="T71" s="5">
        <f t="shared" si="9"/>
        <v>19392</v>
      </c>
      <c r="U71" s="15">
        <v>44366</v>
      </c>
      <c r="V71" s="15">
        <v>44549</v>
      </c>
    </row>
    <row r="72" spans="1:22" s="19" customFormat="1" ht="15" customHeight="1">
      <c r="A72" s="4" t="s">
        <v>21</v>
      </c>
      <c r="B72" s="4" t="s">
        <v>297</v>
      </c>
      <c r="C72" s="4" t="s">
        <v>298</v>
      </c>
      <c r="D72" s="4" t="s">
        <v>299</v>
      </c>
      <c r="E72" s="4" t="s">
        <v>296</v>
      </c>
      <c r="F72" s="4">
        <v>34</v>
      </c>
      <c r="G72" s="4" t="s">
        <v>26</v>
      </c>
      <c r="H72" s="4" t="s">
        <v>256</v>
      </c>
      <c r="I72" s="4">
        <v>15</v>
      </c>
      <c r="J72" s="5">
        <v>20000</v>
      </c>
      <c r="K72" s="6">
        <v>0</v>
      </c>
      <c r="L72" s="5">
        <f t="shared" si="8"/>
        <v>20000</v>
      </c>
      <c r="M72" s="5">
        <v>0</v>
      </c>
      <c r="N72" s="5">
        <v>608</v>
      </c>
      <c r="O72" s="5">
        <v>0</v>
      </c>
      <c r="P72" s="5">
        <v>2380.2399999999998</v>
      </c>
      <c r="Q72" s="5">
        <v>380</v>
      </c>
      <c r="R72" s="5">
        <f t="shared" si="10"/>
        <v>2760.24</v>
      </c>
      <c r="S72" s="5">
        <f t="shared" si="11"/>
        <v>6128.48</v>
      </c>
      <c r="T72" s="5">
        <f t="shared" si="9"/>
        <v>13871.52</v>
      </c>
      <c r="U72" s="15">
        <v>44345</v>
      </c>
      <c r="V72" s="15">
        <v>44529</v>
      </c>
    </row>
    <row r="73" spans="1:22" s="19" customFormat="1" ht="15" customHeight="1">
      <c r="A73" s="4" t="s">
        <v>21</v>
      </c>
      <c r="B73" s="4" t="s">
        <v>300</v>
      </c>
      <c r="C73" s="4" t="s">
        <v>301</v>
      </c>
      <c r="D73" s="4" t="s">
        <v>302</v>
      </c>
      <c r="E73" s="4" t="s">
        <v>296</v>
      </c>
      <c r="F73" s="4">
        <v>34</v>
      </c>
      <c r="G73" s="4" t="s">
        <v>26</v>
      </c>
      <c r="H73" s="4" t="s">
        <v>256</v>
      </c>
      <c r="I73" s="4">
        <v>15</v>
      </c>
      <c r="J73" s="5">
        <v>20000</v>
      </c>
      <c r="K73" s="6">
        <v>0</v>
      </c>
      <c r="L73" s="5">
        <f t="shared" si="8"/>
        <v>20000</v>
      </c>
      <c r="M73" s="5">
        <v>0</v>
      </c>
      <c r="N73" s="5">
        <v>608</v>
      </c>
      <c r="O73" s="5">
        <v>0</v>
      </c>
      <c r="P73" s="5">
        <v>0</v>
      </c>
      <c r="Q73" s="5">
        <v>0</v>
      </c>
      <c r="R73" s="5">
        <f t="shared" si="10"/>
        <v>0</v>
      </c>
      <c r="S73" s="5">
        <f t="shared" si="11"/>
        <v>608</v>
      </c>
      <c r="T73" s="5">
        <f>J73-N73</f>
        <v>19392</v>
      </c>
      <c r="U73" s="16">
        <v>44385</v>
      </c>
      <c r="V73" s="16">
        <v>44569</v>
      </c>
    </row>
    <row r="74" spans="1:22" s="19" customFormat="1" ht="15" customHeight="1">
      <c r="A74" s="4" t="s">
        <v>21</v>
      </c>
      <c r="B74" s="4" t="s">
        <v>303</v>
      </c>
      <c r="C74" s="4" t="s">
        <v>304</v>
      </c>
      <c r="D74" s="4" t="s">
        <v>305</v>
      </c>
      <c r="E74" s="9" t="s">
        <v>296</v>
      </c>
      <c r="F74" s="4">
        <v>34</v>
      </c>
      <c r="G74" s="4" t="s">
        <v>26</v>
      </c>
      <c r="H74" s="4" t="s">
        <v>256</v>
      </c>
      <c r="I74" s="4">
        <v>15</v>
      </c>
      <c r="J74" s="5">
        <v>15000</v>
      </c>
      <c r="K74" s="6">
        <v>0</v>
      </c>
      <c r="L74" s="5">
        <f t="shared" si="8"/>
        <v>15000</v>
      </c>
      <c r="M74" s="5">
        <v>0</v>
      </c>
      <c r="N74" s="5">
        <v>456</v>
      </c>
      <c r="O74" s="5">
        <v>0</v>
      </c>
      <c r="P74" s="5">
        <v>0</v>
      </c>
      <c r="Q74" s="5">
        <v>0</v>
      </c>
      <c r="R74" s="5">
        <f t="shared" si="10"/>
        <v>0</v>
      </c>
      <c r="S74" s="5">
        <f t="shared" si="11"/>
        <v>456</v>
      </c>
      <c r="T74" s="5">
        <f t="shared" ref="T74:T91" si="12">J74-S74</f>
        <v>14544</v>
      </c>
      <c r="U74" s="15">
        <v>44354</v>
      </c>
      <c r="V74" s="15">
        <v>44537</v>
      </c>
    </row>
    <row r="75" spans="1:22" s="19" customFormat="1" ht="15" customHeight="1">
      <c r="A75" s="4" t="s">
        <v>21</v>
      </c>
      <c r="B75" s="4" t="s">
        <v>306</v>
      </c>
      <c r="C75" s="4" t="s">
        <v>307</v>
      </c>
      <c r="D75" s="4" t="s">
        <v>308</v>
      </c>
      <c r="E75" s="4" t="s">
        <v>309</v>
      </c>
      <c r="F75" s="4">
        <v>34.5</v>
      </c>
      <c r="G75" s="4" t="s">
        <v>26</v>
      </c>
      <c r="H75" s="4" t="s">
        <v>256</v>
      </c>
      <c r="I75" s="4">
        <v>15</v>
      </c>
      <c r="J75" s="5">
        <v>20000</v>
      </c>
      <c r="K75" s="6">
        <v>0</v>
      </c>
      <c r="L75" s="5">
        <f t="shared" si="8"/>
        <v>20000</v>
      </c>
      <c r="M75" s="5">
        <v>0</v>
      </c>
      <c r="N75" s="5">
        <v>608</v>
      </c>
      <c r="O75" s="5">
        <v>0</v>
      </c>
      <c r="P75" s="5">
        <v>0</v>
      </c>
      <c r="Q75" s="5">
        <v>0</v>
      </c>
      <c r="R75" s="5">
        <f t="shared" si="10"/>
        <v>0</v>
      </c>
      <c r="S75" s="5">
        <f t="shared" si="11"/>
        <v>608</v>
      </c>
      <c r="T75" s="5">
        <f t="shared" si="12"/>
        <v>19392</v>
      </c>
      <c r="U75" s="15">
        <v>44282</v>
      </c>
      <c r="V75" s="15">
        <v>44466</v>
      </c>
    </row>
    <row r="76" spans="1:22" s="19" customFormat="1" ht="15" customHeight="1">
      <c r="A76" s="4" t="s">
        <v>21</v>
      </c>
      <c r="B76" s="4" t="s">
        <v>310</v>
      </c>
      <c r="C76" s="4" t="s">
        <v>311</v>
      </c>
      <c r="D76" s="4" t="s">
        <v>312</v>
      </c>
      <c r="E76" s="4" t="s">
        <v>313</v>
      </c>
      <c r="F76" s="4">
        <v>74</v>
      </c>
      <c r="G76" s="4" t="s">
        <v>26</v>
      </c>
      <c r="H76" s="4" t="s">
        <v>256</v>
      </c>
      <c r="I76" s="4">
        <v>15</v>
      </c>
      <c r="J76" s="5">
        <v>10000</v>
      </c>
      <c r="K76" s="6">
        <v>0</v>
      </c>
      <c r="L76" s="5">
        <f t="shared" si="8"/>
        <v>10000</v>
      </c>
      <c r="M76" s="5">
        <v>0</v>
      </c>
      <c r="N76" s="5">
        <v>304</v>
      </c>
      <c r="O76" s="5">
        <v>0</v>
      </c>
      <c r="P76" s="5">
        <v>0</v>
      </c>
      <c r="Q76" s="5">
        <v>0</v>
      </c>
      <c r="R76" s="5">
        <f t="shared" si="10"/>
        <v>0</v>
      </c>
      <c r="S76" s="5">
        <f t="shared" si="11"/>
        <v>304</v>
      </c>
      <c r="T76" s="5">
        <f t="shared" si="12"/>
        <v>9696</v>
      </c>
      <c r="U76" s="15">
        <v>44317</v>
      </c>
      <c r="V76" s="15">
        <v>44501</v>
      </c>
    </row>
    <row r="77" spans="1:22" s="19" customFormat="1" ht="15" customHeight="1">
      <c r="A77" s="4" t="s">
        <v>21</v>
      </c>
      <c r="B77" s="4" t="s">
        <v>314</v>
      </c>
      <c r="C77" s="4" t="s">
        <v>315</v>
      </c>
      <c r="D77" s="4" t="s">
        <v>316</v>
      </c>
      <c r="E77" s="4" t="s">
        <v>317</v>
      </c>
      <c r="F77" s="4">
        <v>77</v>
      </c>
      <c r="G77" s="4" t="s">
        <v>26</v>
      </c>
      <c r="H77" s="4" t="s">
        <v>256</v>
      </c>
      <c r="I77" s="4">
        <v>15</v>
      </c>
      <c r="J77" s="5">
        <v>25000</v>
      </c>
      <c r="K77" s="6">
        <v>0</v>
      </c>
      <c r="L77" s="5">
        <f t="shared" si="8"/>
        <v>25000</v>
      </c>
      <c r="M77" s="5">
        <v>0</v>
      </c>
      <c r="N77" s="5">
        <v>760</v>
      </c>
      <c r="O77" s="5">
        <v>0</v>
      </c>
      <c r="P77" s="5">
        <v>0</v>
      </c>
      <c r="Q77" s="5">
        <v>0</v>
      </c>
      <c r="R77" s="5">
        <f t="shared" si="10"/>
        <v>0</v>
      </c>
      <c r="S77" s="5">
        <f t="shared" si="11"/>
        <v>760</v>
      </c>
      <c r="T77" s="5">
        <f t="shared" si="12"/>
        <v>24240</v>
      </c>
      <c r="U77" s="15">
        <v>44298</v>
      </c>
      <c r="V77" s="15">
        <v>44481</v>
      </c>
    </row>
    <row r="78" spans="1:22" s="19" customFormat="1" ht="15" customHeight="1">
      <c r="A78" s="4" t="s">
        <v>21</v>
      </c>
      <c r="B78" s="4" t="s">
        <v>318</v>
      </c>
      <c r="C78" s="4" t="s">
        <v>319</v>
      </c>
      <c r="D78" s="4" t="s">
        <v>320</v>
      </c>
      <c r="E78" s="4" t="s">
        <v>321</v>
      </c>
      <c r="F78" s="4">
        <v>11</v>
      </c>
      <c r="G78" s="4" t="s">
        <v>26</v>
      </c>
      <c r="H78" s="4" t="s">
        <v>322</v>
      </c>
      <c r="I78" s="4">
        <v>16</v>
      </c>
      <c r="J78" s="5">
        <v>20000</v>
      </c>
      <c r="K78" s="6">
        <v>0</v>
      </c>
      <c r="L78" s="5">
        <f t="shared" si="8"/>
        <v>20000</v>
      </c>
      <c r="M78" s="5">
        <v>0</v>
      </c>
      <c r="N78" s="5">
        <v>608</v>
      </c>
      <c r="O78" s="5">
        <v>2861.76</v>
      </c>
      <c r="P78" s="5">
        <v>0</v>
      </c>
      <c r="Q78" s="5">
        <v>0</v>
      </c>
      <c r="R78" s="5">
        <f t="shared" si="10"/>
        <v>2861.76</v>
      </c>
      <c r="S78" s="5">
        <f t="shared" si="11"/>
        <v>6331.52</v>
      </c>
      <c r="T78" s="5">
        <f t="shared" si="12"/>
        <v>13668.48</v>
      </c>
      <c r="U78" s="15">
        <v>44283</v>
      </c>
      <c r="V78" s="15">
        <v>44467</v>
      </c>
    </row>
    <row r="79" spans="1:22" s="19" customFormat="1" ht="15" customHeight="1">
      <c r="A79" s="4" t="s">
        <v>21</v>
      </c>
      <c r="B79" s="4" t="s">
        <v>323</v>
      </c>
      <c r="C79" s="4" t="s">
        <v>324</v>
      </c>
      <c r="D79" s="4" t="s">
        <v>325</v>
      </c>
      <c r="E79" s="4" t="s">
        <v>326</v>
      </c>
      <c r="F79" s="4">
        <v>11</v>
      </c>
      <c r="G79" s="4" t="s">
        <v>26</v>
      </c>
      <c r="H79" s="4" t="s">
        <v>322</v>
      </c>
      <c r="I79" s="4">
        <v>16</v>
      </c>
      <c r="J79" s="5">
        <v>15000</v>
      </c>
      <c r="K79" s="6">
        <v>0</v>
      </c>
      <c r="L79" s="5">
        <f t="shared" si="8"/>
        <v>15000</v>
      </c>
      <c r="M79" s="5">
        <v>0</v>
      </c>
      <c r="N79" s="5">
        <v>456</v>
      </c>
      <c r="O79" s="5">
        <v>0</v>
      </c>
      <c r="P79" s="5">
        <v>0</v>
      </c>
      <c r="Q79" s="5">
        <v>0</v>
      </c>
      <c r="R79" s="5">
        <f t="shared" si="10"/>
        <v>0</v>
      </c>
      <c r="S79" s="5">
        <f t="shared" si="11"/>
        <v>456</v>
      </c>
      <c r="T79" s="5">
        <f t="shared" si="12"/>
        <v>14544</v>
      </c>
      <c r="U79" s="15">
        <v>44399</v>
      </c>
      <c r="V79" s="15">
        <v>44583</v>
      </c>
    </row>
    <row r="80" spans="1:22" s="19" customFormat="1" ht="15" customHeight="1">
      <c r="A80" s="4" t="s">
        <v>21</v>
      </c>
      <c r="B80" s="4" t="s">
        <v>327</v>
      </c>
      <c r="C80" s="4" t="s">
        <v>328</v>
      </c>
      <c r="D80" s="4" t="s">
        <v>329</v>
      </c>
      <c r="E80" s="9" t="s">
        <v>330</v>
      </c>
      <c r="F80" s="4">
        <v>13</v>
      </c>
      <c r="G80" s="4" t="s">
        <v>26</v>
      </c>
      <c r="H80" s="4" t="s">
        <v>322</v>
      </c>
      <c r="I80" s="4">
        <v>16</v>
      </c>
      <c r="J80" s="5">
        <v>10000</v>
      </c>
      <c r="K80" s="6">
        <v>1522.5</v>
      </c>
      <c r="L80" s="5">
        <f t="shared" si="8"/>
        <v>11522.5</v>
      </c>
      <c r="M80" s="5">
        <v>0</v>
      </c>
      <c r="N80" s="5">
        <v>304</v>
      </c>
      <c r="O80" s="5">
        <v>0</v>
      </c>
      <c r="P80" s="5">
        <v>0</v>
      </c>
      <c r="Q80" s="5">
        <v>0</v>
      </c>
      <c r="R80" s="5">
        <f t="shared" si="10"/>
        <v>0</v>
      </c>
      <c r="S80" s="5">
        <f t="shared" si="11"/>
        <v>304</v>
      </c>
      <c r="T80" s="5">
        <f t="shared" si="12"/>
        <v>9696</v>
      </c>
      <c r="U80" s="15">
        <v>44298</v>
      </c>
      <c r="V80" s="15">
        <v>44481</v>
      </c>
    </row>
    <row r="81" spans="1:22" s="19" customFormat="1" ht="15" customHeight="1">
      <c r="A81" s="4" t="s">
        <v>21</v>
      </c>
      <c r="B81" s="4" t="s">
        <v>331</v>
      </c>
      <c r="C81" s="4" t="s">
        <v>332</v>
      </c>
      <c r="D81" s="4" t="s">
        <v>333</v>
      </c>
      <c r="E81" s="4" t="s">
        <v>334</v>
      </c>
      <c r="F81" s="4">
        <v>13</v>
      </c>
      <c r="G81" s="4" t="s">
        <v>26</v>
      </c>
      <c r="H81" s="4" t="s">
        <v>322</v>
      </c>
      <c r="I81" s="4">
        <v>16</v>
      </c>
      <c r="J81" s="5">
        <v>10000</v>
      </c>
      <c r="K81" s="6">
        <v>0</v>
      </c>
      <c r="L81" s="5">
        <f t="shared" si="8"/>
        <v>10000</v>
      </c>
      <c r="M81" s="5">
        <v>0</v>
      </c>
      <c r="N81" s="5">
        <v>304</v>
      </c>
      <c r="O81" s="5">
        <v>0</v>
      </c>
      <c r="P81" s="5">
        <v>0</v>
      </c>
      <c r="Q81" s="5">
        <v>0</v>
      </c>
      <c r="R81" s="5">
        <f t="shared" si="10"/>
        <v>0</v>
      </c>
      <c r="S81" s="5">
        <f t="shared" si="11"/>
        <v>304</v>
      </c>
      <c r="T81" s="5">
        <f t="shared" si="12"/>
        <v>9696</v>
      </c>
      <c r="U81" s="15">
        <v>44274</v>
      </c>
      <c r="V81" s="15">
        <v>44458</v>
      </c>
    </row>
    <row r="82" spans="1:22" s="19" customFormat="1" ht="15" customHeight="1">
      <c r="A82" s="4" t="s">
        <v>21</v>
      </c>
      <c r="B82" s="4" t="s">
        <v>335</v>
      </c>
      <c r="C82" s="4" t="s">
        <v>336</v>
      </c>
      <c r="D82" s="4" t="s">
        <v>337</v>
      </c>
      <c r="E82" s="4" t="s">
        <v>334</v>
      </c>
      <c r="F82" s="4">
        <v>13</v>
      </c>
      <c r="G82" s="4" t="s">
        <v>26</v>
      </c>
      <c r="H82" s="4" t="s">
        <v>322</v>
      </c>
      <c r="I82" s="4">
        <v>16</v>
      </c>
      <c r="J82" s="5">
        <v>10000</v>
      </c>
      <c r="K82" s="6">
        <v>0</v>
      </c>
      <c r="L82" s="5">
        <f t="shared" si="8"/>
        <v>10000</v>
      </c>
      <c r="M82" s="5">
        <v>0</v>
      </c>
      <c r="N82" s="5">
        <v>304</v>
      </c>
      <c r="O82" s="5">
        <v>0</v>
      </c>
      <c r="P82" s="5">
        <v>0</v>
      </c>
      <c r="Q82" s="5">
        <v>0</v>
      </c>
      <c r="R82" s="5">
        <f t="shared" si="10"/>
        <v>0</v>
      </c>
      <c r="S82" s="5">
        <f t="shared" si="11"/>
        <v>304</v>
      </c>
      <c r="T82" s="5">
        <f t="shared" si="12"/>
        <v>9696</v>
      </c>
      <c r="U82" s="15">
        <v>43947</v>
      </c>
      <c r="V82" s="15">
        <v>44495</v>
      </c>
    </row>
    <row r="83" spans="1:22" s="19" customFormat="1" ht="15" customHeight="1">
      <c r="A83" s="4" t="s">
        <v>21</v>
      </c>
      <c r="B83" s="4" t="s">
        <v>338</v>
      </c>
      <c r="C83" s="4" t="s">
        <v>339</v>
      </c>
      <c r="D83" s="4" t="s">
        <v>340</v>
      </c>
      <c r="E83" s="4" t="s">
        <v>334</v>
      </c>
      <c r="F83" s="4">
        <v>13</v>
      </c>
      <c r="G83" s="4" t="s">
        <v>26</v>
      </c>
      <c r="H83" s="4" t="s">
        <v>322</v>
      </c>
      <c r="I83" s="4">
        <v>16</v>
      </c>
      <c r="J83" s="5">
        <v>10000</v>
      </c>
      <c r="K83" s="6">
        <v>0</v>
      </c>
      <c r="L83" s="5">
        <f t="shared" si="8"/>
        <v>10000</v>
      </c>
      <c r="M83" s="5">
        <v>0</v>
      </c>
      <c r="N83" s="5">
        <v>304</v>
      </c>
      <c r="O83" s="5">
        <v>0</v>
      </c>
      <c r="P83" s="5">
        <v>0</v>
      </c>
      <c r="Q83" s="5">
        <v>0</v>
      </c>
      <c r="R83" s="5">
        <f t="shared" si="10"/>
        <v>0</v>
      </c>
      <c r="S83" s="5">
        <f t="shared" si="11"/>
        <v>304</v>
      </c>
      <c r="T83" s="5">
        <f t="shared" si="12"/>
        <v>9696</v>
      </c>
      <c r="U83" s="15">
        <v>44408</v>
      </c>
      <c r="V83" s="15">
        <v>44592</v>
      </c>
    </row>
    <row r="84" spans="1:22" s="19" customFormat="1" ht="15" customHeight="1">
      <c r="A84" s="4" t="s">
        <v>21</v>
      </c>
      <c r="B84" s="4" t="s">
        <v>341</v>
      </c>
      <c r="C84" s="4" t="s">
        <v>342</v>
      </c>
      <c r="D84" s="4" t="s">
        <v>343</v>
      </c>
      <c r="E84" s="4" t="s">
        <v>344</v>
      </c>
      <c r="F84" s="4">
        <v>13</v>
      </c>
      <c r="G84" s="4" t="s">
        <v>26</v>
      </c>
      <c r="H84" s="4" t="s">
        <v>322</v>
      </c>
      <c r="I84" s="4">
        <v>16</v>
      </c>
      <c r="J84" s="5">
        <v>15000</v>
      </c>
      <c r="K84" s="6">
        <v>0</v>
      </c>
      <c r="L84" s="5">
        <f t="shared" si="8"/>
        <v>15000</v>
      </c>
      <c r="M84" s="5">
        <v>0</v>
      </c>
      <c r="N84" s="5">
        <v>456</v>
      </c>
      <c r="O84" s="5">
        <v>0</v>
      </c>
      <c r="P84" s="5">
        <v>0</v>
      </c>
      <c r="Q84" s="5">
        <v>0</v>
      </c>
      <c r="R84" s="5">
        <f t="shared" si="10"/>
        <v>0</v>
      </c>
      <c r="S84" s="5">
        <f t="shared" si="11"/>
        <v>456</v>
      </c>
      <c r="T84" s="5">
        <f t="shared" si="12"/>
        <v>14544</v>
      </c>
      <c r="U84" s="15">
        <v>44289</v>
      </c>
      <c r="V84" s="15">
        <v>44472</v>
      </c>
    </row>
    <row r="85" spans="1:22" s="19" customFormat="1" ht="15" customHeight="1">
      <c r="A85" s="4" t="s">
        <v>21</v>
      </c>
      <c r="B85" s="4" t="s">
        <v>345</v>
      </c>
      <c r="C85" s="4" t="s">
        <v>346</v>
      </c>
      <c r="D85" s="4" t="s">
        <v>347</v>
      </c>
      <c r="E85" s="4" t="s">
        <v>348</v>
      </c>
      <c r="F85" s="4">
        <v>13</v>
      </c>
      <c r="G85" s="4" t="s">
        <v>26</v>
      </c>
      <c r="H85" s="4" t="s">
        <v>322</v>
      </c>
      <c r="I85" s="4">
        <v>16</v>
      </c>
      <c r="J85" s="5">
        <v>10000</v>
      </c>
      <c r="K85" s="6">
        <v>1522.5</v>
      </c>
      <c r="L85" s="5">
        <f t="shared" si="8"/>
        <v>11522.5</v>
      </c>
      <c r="M85" s="5">
        <v>0</v>
      </c>
      <c r="N85" s="5">
        <v>304</v>
      </c>
      <c r="O85" s="5">
        <v>0</v>
      </c>
      <c r="P85" s="5">
        <v>0</v>
      </c>
      <c r="Q85" s="5">
        <v>0</v>
      </c>
      <c r="R85" s="5">
        <f t="shared" si="10"/>
        <v>0</v>
      </c>
      <c r="S85" s="5">
        <f t="shared" si="11"/>
        <v>304</v>
      </c>
      <c r="T85" s="5">
        <f t="shared" si="12"/>
        <v>9696</v>
      </c>
      <c r="U85" s="15">
        <v>44267</v>
      </c>
      <c r="V85" s="15">
        <v>44451</v>
      </c>
    </row>
    <row r="86" spans="1:22" s="19" customFormat="1" ht="15" customHeight="1">
      <c r="A86" s="4" t="s">
        <v>21</v>
      </c>
      <c r="B86" s="4" t="s">
        <v>349</v>
      </c>
      <c r="C86" s="4" t="s">
        <v>350</v>
      </c>
      <c r="D86" s="4" t="s">
        <v>351</v>
      </c>
      <c r="E86" s="4" t="s">
        <v>352</v>
      </c>
      <c r="F86" s="4">
        <v>13</v>
      </c>
      <c r="G86" s="4" t="s">
        <v>26</v>
      </c>
      <c r="H86" s="4" t="s">
        <v>322</v>
      </c>
      <c r="I86" s="4">
        <v>16</v>
      </c>
      <c r="J86" s="5">
        <v>10000</v>
      </c>
      <c r="K86" s="6">
        <v>0</v>
      </c>
      <c r="L86" s="5">
        <f t="shared" si="8"/>
        <v>10000</v>
      </c>
      <c r="M86" s="5">
        <v>0</v>
      </c>
      <c r="N86" s="5">
        <v>304</v>
      </c>
      <c r="O86" s="5">
        <v>0</v>
      </c>
      <c r="P86" s="5">
        <v>0</v>
      </c>
      <c r="Q86" s="5">
        <v>0</v>
      </c>
      <c r="R86" s="5">
        <f t="shared" si="10"/>
        <v>0</v>
      </c>
      <c r="S86" s="5">
        <f t="shared" si="11"/>
        <v>304</v>
      </c>
      <c r="T86" s="5">
        <f t="shared" si="12"/>
        <v>9696</v>
      </c>
      <c r="U86" s="15">
        <v>44243</v>
      </c>
      <c r="V86" s="15">
        <v>44424</v>
      </c>
    </row>
    <row r="87" spans="1:22" s="19" customFormat="1" ht="15" customHeight="1">
      <c r="A87" s="4" t="s">
        <v>21</v>
      </c>
      <c r="B87" s="4" t="s">
        <v>353</v>
      </c>
      <c r="C87" s="4" t="s">
        <v>354</v>
      </c>
      <c r="D87" s="4" t="s">
        <v>355</v>
      </c>
      <c r="E87" s="4" t="s">
        <v>356</v>
      </c>
      <c r="F87" s="4">
        <v>13</v>
      </c>
      <c r="G87" s="4" t="s">
        <v>26</v>
      </c>
      <c r="H87" s="4" t="s">
        <v>322</v>
      </c>
      <c r="I87" s="4">
        <v>16</v>
      </c>
      <c r="J87" s="5">
        <v>10000</v>
      </c>
      <c r="K87" s="6">
        <v>0</v>
      </c>
      <c r="L87" s="5">
        <f t="shared" si="8"/>
        <v>10000</v>
      </c>
      <c r="M87" s="5">
        <v>0</v>
      </c>
      <c r="N87" s="5">
        <v>304</v>
      </c>
      <c r="O87" s="5">
        <v>0</v>
      </c>
      <c r="P87" s="5">
        <v>0</v>
      </c>
      <c r="Q87" s="5">
        <v>0</v>
      </c>
      <c r="R87" s="5">
        <f t="shared" si="10"/>
        <v>0</v>
      </c>
      <c r="S87" s="5">
        <f t="shared" si="11"/>
        <v>304</v>
      </c>
      <c r="T87" s="5">
        <f t="shared" si="12"/>
        <v>9696</v>
      </c>
      <c r="U87" s="15">
        <v>44339</v>
      </c>
      <c r="V87" s="15">
        <v>44523</v>
      </c>
    </row>
    <row r="88" spans="1:22" s="19" customFormat="1" ht="15" customHeight="1">
      <c r="A88" s="4" t="s">
        <v>21</v>
      </c>
      <c r="B88" s="4" t="s">
        <v>357</v>
      </c>
      <c r="C88" s="4" t="s">
        <v>358</v>
      </c>
      <c r="D88" s="4" t="s">
        <v>359</v>
      </c>
      <c r="E88" s="4" t="s">
        <v>360</v>
      </c>
      <c r="F88" s="4">
        <v>39</v>
      </c>
      <c r="G88" s="4" t="s">
        <v>26</v>
      </c>
      <c r="H88" s="4" t="s">
        <v>322</v>
      </c>
      <c r="I88" s="4">
        <v>16</v>
      </c>
      <c r="J88" s="5">
        <v>20000</v>
      </c>
      <c r="K88" s="6">
        <v>0</v>
      </c>
      <c r="L88" s="5">
        <f t="shared" si="8"/>
        <v>20000</v>
      </c>
      <c r="M88" s="5">
        <v>0</v>
      </c>
      <c r="N88" s="5">
        <v>608</v>
      </c>
      <c r="O88" s="5">
        <v>0</v>
      </c>
      <c r="P88" s="5">
        <v>0</v>
      </c>
      <c r="Q88" s="5">
        <v>0</v>
      </c>
      <c r="R88" s="5">
        <f t="shared" si="10"/>
        <v>0</v>
      </c>
      <c r="S88" s="5">
        <f t="shared" si="11"/>
        <v>608</v>
      </c>
      <c r="T88" s="5">
        <f t="shared" si="12"/>
        <v>19392</v>
      </c>
      <c r="U88" s="15">
        <v>44275</v>
      </c>
      <c r="V88" s="15">
        <v>44459</v>
      </c>
    </row>
    <row r="89" spans="1:22" s="19" customFormat="1" ht="15" customHeight="1">
      <c r="A89" s="4" t="s">
        <v>21</v>
      </c>
      <c r="B89" s="4" t="s">
        <v>361</v>
      </c>
      <c r="C89" s="4" t="s">
        <v>362</v>
      </c>
      <c r="D89" s="4" t="s">
        <v>363</v>
      </c>
      <c r="E89" s="4" t="s">
        <v>364</v>
      </c>
      <c r="F89" s="4">
        <v>40</v>
      </c>
      <c r="G89" s="4" t="s">
        <v>26</v>
      </c>
      <c r="H89" s="4" t="s">
        <v>322</v>
      </c>
      <c r="I89" s="4">
        <v>16</v>
      </c>
      <c r="J89" s="5">
        <v>10000</v>
      </c>
      <c r="K89" s="6">
        <v>0</v>
      </c>
      <c r="L89" s="5">
        <f t="shared" si="8"/>
        <v>10000</v>
      </c>
      <c r="M89" s="5">
        <v>0</v>
      </c>
      <c r="N89" s="5">
        <v>304</v>
      </c>
      <c r="O89" s="5">
        <v>0</v>
      </c>
      <c r="P89" s="5">
        <v>0</v>
      </c>
      <c r="Q89" s="5">
        <v>0</v>
      </c>
      <c r="R89" s="5">
        <f t="shared" si="10"/>
        <v>0</v>
      </c>
      <c r="S89" s="5">
        <f t="shared" si="11"/>
        <v>304</v>
      </c>
      <c r="T89" s="5">
        <f t="shared" si="12"/>
        <v>9696</v>
      </c>
      <c r="U89" s="15">
        <v>44263</v>
      </c>
      <c r="V89" s="15">
        <v>44447</v>
      </c>
    </row>
    <row r="90" spans="1:22" ht="15" customHeight="1">
      <c r="A90" s="4" t="s">
        <v>21</v>
      </c>
      <c r="B90" s="4" t="s">
        <v>365</v>
      </c>
      <c r="C90" s="4" t="s">
        <v>366</v>
      </c>
      <c r="D90" s="4" t="s">
        <v>367</v>
      </c>
      <c r="E90" s="4" t="s">
        <v>368</v>
      </c>
      <c r="F90" s="4">
        <v>40.1</v>
      </c>
      <c r="G90" s="4" t="s">
        <v>26</v>
      </c>
      <c r="H90" s="4" t="s">
        <v>322</v>
      </c>
      <c r="I90" s="4">
        <v>16</v>
      </c>
      <c r="J90" s="5">
        <v>12000</v>
      </c>
      <c r="K90" s="6">
        <v>1522.5</v>
      </c>
      <c r="L90" s="5">
        <f t="shared" si="8"/>
        <v>13522.5</v>
      </c>
      <c r="M90" s="5">
        <v>0</v>
      </c>
      <c r="N90" s="5">
        <v>364.8</v>
      </c>
      <c r="O90" s="5">
        <v>0</v>
      </c>
      <c r="P90" s="5">
        <v>0</v>
      </c>
      <c r="Q90" s="5">
        <v>0</v>
      </c>
      <c r="R90" s="5">
        <f t="shared" si="10"/>
        <v>0</v>
      </c>
      <c r="S90" s="5">
        <f t="shared" si="11"/>
        <v>364.8</v>
      </c>
      <c r="T90" s="5">
        <f t="shared" si="12"/>
        <v>11635.2</v>
      </c>
      <c r="U90" s="15">
        <v>44311</v>
      </c>
      <c r="V90" s="15">
        <v>44494</v>
      </c>
    </row>
    <row r="91" spans="1:22" s="19" customFormat="1" ht="15" customHeight="1">
      <c r="A91" s="4" t="s">
        <v>21</v>
      </c>
      <c r="B91" s="4" t="s">
        <v>369</v>
      </c>
      <c r="C91" s="4" t="s">
        <v>370</v>
      </c>
      <c r="D91" s="4" t="s">
        <v>371</v>
      </c>
      <c r="E91" s="4" t="s">
        <v>368</v>
      </c>
      <c r="F91" s="4">
        <v>40.1</v>
      </c>
      <c r="G91" s="4" t="s">
        <v>26</v>
      </c>
      <c r="H91" s="4" t="s">
        <v>322</v>
      </c>
      <c r="I91" s="4">
        <v>16</v>
      </c>
      <c r="J91" s="5">
        <v>10000</v>
      </c>
      <c r="K91" s="6">
        <v>1522.5</v>
      </c>
      <c r="L91" s="5">
        <f t="shared" si="8"/>
        <v>11522.5</v>
      </c>
      <c r="M91" s="5">
        <v>0</v>
      </c>
      <c r="N91" s="5">
        <v>304</v>
      </c>
      <c r="O91" s="5">
        <v>0</v>
      </c>
      <c r="P91" s="5">
        <v>0</v>
      </c>
      <c r="Q91" s="5">
        <v>0</v>
      </c>
      <c r="R91" s="5">
        <f t="shared" si="10"/>
        <v>0</v>
      </c>
      <c r="S91" s="5">
        <f t="shared" si="11"/>
        <v>304</v>
      </c>
      <c r="T91" s="5">
        <f t="shared" si="12"/>
        <v>9696</v>
      </c>
      <c r="U91" s="15">
        <v>44243</v>
      </c>
      <c r="V91" s="15">
        <v>44424</v>
      </c>
    </row>
    <row r="92" spans="1:22" s="19" customFormat="1" ht="15" customHeight="1">
      <c r="A92" s="4" t="s">
        <v>21</v>
      </c>
      <c r="B92" s="4" t="s">
        <v>372</v>
      </c>
      <c r="C92" s="4" t="s">
        <v>373</v>
      </c>
      <c r="D92" s="4" t="s">
        <v>374</v>
      </c>
      <c r="E92" s="4" t="s">
        <v>368</v>
      </c>
      <c r="F92" s="4">
        <v>40.1</v>
      </c>
      <c r="G92" s="4" t="s">
        <v>26</v>
      </c>
      <c r="H92" s="4" t="s">
        <v>322</v>
      </c>
      <c r="I92" s="4">
        <v>16</v>
      </c>
      <c r="J92" s="5">
        <v>15000</v>
      </c>
      <c r="K92" s="6">
        <v>0</v>
      </c>
      <c r="L92" s="5">
        <f t="shared" si="8"/>
        <v>15000</v>
      </c>
      <c r="M92" s="5">
        <v>0</v>
      </c>
      <c r="N92" s="5">
        <v>456</v>
      </c>
      <c r="O92" s="5">
        <v>0</v>
      </c>
      <c r="P92" s="5">
        <v>0</v>
      </c>
      <c r="Q92" s="5">
        <v>0</v>
      </c>
      <c r="R92" s="5">
        <f t="shared" si="10"/>
        <v>0</v>
      </c>
      <c r="S92" s="5">
        <f t="shared" si="11"/>
        <v>456</v>
      </c>
      <c r="T92" s="5">
        <f>J92-N92</f>
        <v>14544</v>
      </c>
      <c r="U92" s="16">
        <v>44407</v>
      </c>
      <c r="V92" s="16">
        <v>44591</v>
      </c>
    </row>
    <row r="93" spans="1:22" s="19" customFormat="1" ht="15" customHeight="1">
      <c r="A93" s="4" t="s">
        <v>21</v>
      </c>
      <c r="B93" s="4" t="s">
        <v>375</v>
      </c>
      <c r="C93" s="4" t="s">
        <v>376</v>
      </c>
      <c r="D93" s="4" t="s">
        <v>377</v>
      </c>
      <c r="E93" s="4" t="s">
        <v>378</v>
      </c>
      <c r="F93" s="4">
        <v>10</v>
      </c>
      <c r="G93" s="4" t="s">
        <v>26</v>
      </c>
      <c r="H93" s="4" t="s">
        <v>379</v>
      </c>
      <c r="I93" s="4">
        <v>17</v>
      </c>
      <c r="J93" s="5">
        <v>25000</v>
      </c>
      <c r="K93" s="6">
        <v>0</v>
      </c>
      <c r="L93" s="5">
        <f t="shared" si="8"/>
        <v>25000</v>
      </c>
      <c r="M93" s="5">
        <v>0</v>
      </c>
      <c r="N93" s="5">
        <v>760</v>
      </c>
      <c r="O93" s="5">
        <v>0</v>
      </c>
      <c r="P93" s="5">
        <v>0</v>
      </c>
      <c r="Q93" s="5">
        <v>0</v>
      </c>
      <c r="R93" s="5">
        <f t="shared" si="10"/>
        <v>0</v>
      </c>
      <c r="S93" s="5">
        <f t="shared" si="11"/>
        <v>760</v>
      </c>
      <c r="T93" s="5">
        <f t="shared" ref="T93:T124" si="13">J93-S93</f>
        <v>24240</v>
      </c>
      <c r="U93" s="15">
        <v>44380</v>
      </c>
      <c r="V93" s="15">
        <v>44564</v>
      </c>
    </row>
    <row r="94" spans="1:22" s="19" customFormat="1" ht="15" customHeight="1">
      <c r="A94" s="4" t="s">
        <v>21</v>
      </c>
      <c r="B94" s="4" t="s">
        <v>380</v>
      </c>
      <c r="C94" s="4" t="s">
        <v>381</v>
      </c>
      <c r="D94" s="4" t="s">
        <v>382</v>
      </c>
      <c r="E94" s="4" t="s">
        <v>383</v>
      </c>
      <c r="F94" s="4">
        <v>13</v>
      </c>
      <c r="G94" s="4" t="s">
        <v>26</v>
      </c>
      <c r="H94" s="4" t="s">
        <v>379</v>
      </c>
      <c r="I94" s="4">
        <v>17</v>
      </c>
      <c r="J94" s="5">
        <v>15000</v>
      </c>
      <c r="K94" s="6">
        <v>0</v>
      </c>
      <c r="L94" s="5">
        <f t="shared" si="8"/>
        <v>15000</v>
      </c>
      <c r="M94" s="5">
        <v>0</v>
      </c>
      <c r="N94" s="5">
        <v>456</v>
      </c>
      <c r="O94" s="5">
        <v>0</v>
      </c>
      <c r="P94" s="5">
        <v>0</v>
      </c>
      <c r="Q94" s="5">
        <v>0</v>
      </c>
      <c r="R94" s="5">
        <f t="shared" si="10"/>
        <v>0</v>
      </c>
      <c r="S94" s="5">
        <f t="shared" si="11"/>
        <v>456</v>
      </c>
      <c r="T94" s="5">
        <f t="shared" si="13"/>
        <v>14544</v>
      </c>
      <c r="U94" s="15">
        <v>44258</v>
      </c>
      <c r="V94" s="15">
        <v>44442</v>
      </c>
    </row>
    <row r="95" spans="1:22" s="19" customFormat="1" ht="15" customHeight="1">
      <c r="A95" s="4" t="s">
        <v>21</v>
      </c>
      <c r="B95" s="4" t="s">
        <v>384</v>
      </c>
      <c r="C95" s="4" t="s">
        <v>385</v>
      </c>
      <c r="D95" s="4" t="s">
        <v>386</v>
      </c>
      <c r="E95" s="4" t="s">
        <v>387</v>
      </c>
      <c r="F95" s="4">
        <v>19</v>
      </c>
      <c r="G95" s="4" t="s">
        <v>26</v>
      </c>
      <c r="H95" s="4" t="s">
        <v>388</v>
      </c>
      <c r="I95" s="4">
        <v>20</v>
      </c>
      <c r="J95" s="5">
        <v>10000</v>
      </c>
      <c r="K95" s="6">
        <v>0</v>
      </c>
      <c r="L95" s="5">
        <f t="shared" si="8"/>
        <v>10000</v>
      </c>
      <c r="M95" s="5">
        <v>0</v>
      </c>
      <c r="N95" s="5">
        <v>304</v>
      </c>
      <c r="O95" s="5">
        <v>603.04</v>
      </c>
      <c r="P95" s="5">
        <v>0</v>
      </c>
      <c r="Q95" s="5">
        <v>0</v>
      </c>
      <c r="R95" s="5">
        <f t="shared" si="10"/>
        <v>603.04</v>
      </c>
      <c r="S95" s="5">
        <f t="shared" si="11"/>
        <v>1510.08</v>
      </c>
      <c r="T95" s="5">
        <f t="shared" si="13"/>
        <v>8489.92</v>
      </c>
      <c r="U95" s="15">
        <v>44361</v>
      </c>
      <c r="V95" s="15">
        <v>44544</v>
      </c>
    </row>
    <row r="96" spans="1:22" s="19" customFormat="1" ht="15" customHeight="1">
      <c r="A96" s="4" t="s">
        <v>21</v>
      </c>
      <c r="B96" s="4" t="s">
        <v>389</v>
      </c>
      <c r="C96" s="4" t="s">
        <v>390</v>
      </c>
      <c r="D96" s="4" t="s">
        <v>391</v>
      </c>
      <c r="E96" s="9" t="s">
        <v>392</v>
      </c>
      <c r="F96" s="9">
        <v>36</v>
      </c>
      <c r="G96" s="4" t="s">
        <v>26</v>
      </c>
      <c r="H96" s="4" t="s">
        <v>388</v>
      </c>
      <c r="I96" s="4">
        <v>20</v>
      </c>
      <c r="J96" s="5">
        <v>12000</v>
      </c>
      <c r="K96" s="6">
        <v>0</v>
      </c>
      <c r="L96" s="5">
        <f t="shared" si="8"/>
        <v>12000</v>
      </c>
      <c r="M96" s="5">
        <v>0</v>
      </c>
      <c r="N96" s="5">
        <v>364.8</v>
      </c>
      <c r="O96" s="5">
        <v>0</v>
      </c>
      <c r="P96" s="5">
        <v>0</v>
      </c>
      <c r="Q96" s="5">
        <v>0</v>
      </c>
      <c r="R96" s="5">
        <f t="shared" si="10"/>
        <v>0</v>
      </c>
      <c r="S96" s="5">
        <f t="shared" si="11"/>
        <v>364.8</v>
      </c>
      <c r="T96" s="5">
        <f t="shared" si="13"/>
        <v>11635.2</v>
      </c>
      <c r="U96" s="15">
        <v>44319</v>
      </c>
      <c r="V96" s="15">
        <v>44503</v>
      </c>
    </row>
    <row r="97" spans="1:22" s="19" customFormat="1" ht="15" customHeight="1">
      <c r="A97" s="4" t="s">
        <v>21</v>
      </c>
      <c r="B97" s="4" t="s">
        <v>393</v>
      </c>
      <c r="C97" s="4" t="s">
        <v>394</v>
      </c>
      <c r="D97" s="4" t="s">
        <v>395</v>
      </c>
      <c r="E97" s="4" t="s">
        <v>232</v>
      </c>
      <c r="F97" s="4">
        <v>36.5</v>
      </c>
      <c r="G97" s="4" t="s">
        <v>26</v>
      </c>
      <c r="H97" s="4" t="s">
        <v>388</v>
      </c>
      <c r="I97" s="4">
        <v>20</v>
      </c>
      <c r="J97" s="5">
        <v>15000</v>
      </c>
      <c r="K97" s="6">
        <v>0</v>
      </c>
      <c r="L97" s="5">
        <f t="shared" si="8"/>
        <v>15000</v>
      </c>
      <c r="M97" s="5">
        <v>0</v>
      </c>
      <c r="N97" s="5">
        <v>456</v>
      </c>
      <c r="O97" s="5">
        <v>0</v>
      </c>
      <c r="P97" s="5">
        <v>0</v>
      </c>
      <c r="Q97" s="5">
        <v>0</v>
      </c>
      <c r="R97" s="5">
        <f t="shared" si="10"/>
        <v>0</v>
      </c>
      <c r="S97" s="5">
        <f t="shared" si="11"/>
        <v>456</v>
      </c>
      <c r="T97" s="5">
        <f t="shared" si="13"/>
        <v>14544</v>
      </c>
      <c r="U97" s="15">
        <v>44261</v>
      </c>
      <c r="V97" s="15">
        <v>44445</v>
      </c>
    </row>
    <row r="98" spans="1:22" s="19" customFormat="1" ht="15" customHeight="1">
      <c r="A98" s="4" t="s">
        <v>21</v>
      </c>
      <c r="B98" s="4" t="s">
        <v>396</v>
      </c>
      <c r="C98" s="4" t="s">
        <v>397</v>
      </c>
      <c r="D98" s="4" t="s">
        <v>398</v>
      </c>
      <c r="E98" s="4" t="s">
        <v>399</v>
      </c>
      <c r="F98" s="4">
        <v>69</v>
      </c>
      <c r="G98" s="4" t="s">
        <v>26</v>
      </c>
      <c r="H98" s="4" t="s">
        <v>388</v>
      </c>
      <c r="I98" s="4">
        <v>20</v>
      </c>
      <c r="J98" s="5">
        <v>10000</v>
      </c>
      <c r="K98" s="6">
        <v>0</v>
      </c>
      <c r="L98" s="5">
        <f t="shared" ref="L98:L129" si="14">J98+K98</f>
        <v>10000</v>
      </c>
      <c r="M98" s="5">
        <v>0</v>
      </c>
      <c r="N98" s="5">
        <v>304</v>
      </c>
      <c r="O98" s="5">
        <v>0</v>
      </c>
      <c r="P98" s="5">
        <v>0</v>
      </c>
      <c r="Q98" s="5">
        <v>0</v>
      </c>
      <c r="R98" s="5">
        <f t="shared" si="10"/>
        <v>0</v>
      </c>
      <c r="S98" s="5">
        <f t="shared" si="11"/>
        <v>304</v>
      </c>
      <c r="T98" s="5">
        <f t="shared" si="13"/>
        <v>9696</v>
      </c>
      <c r="U98" s="15">
        <v>44227</v>
      </c>
      <c r="V98" s="15">
        <v>44592</v>
      </c>
    </row>
    <row r="99" spans="1:22" s="19" customFormat="1" ht="15" customHeight="1">
      <c r="A99" s="4" t="s">
        <v>21</v>
      </c>
      <c r="B99" s="4" t="s">
        <v>400</v>
      </c>
      <c r="C99" s="4" t="s">
        <v>401</v>
      </c>
      <c r="D99" s="4" t="s">
        <v>402</v>
      </c>
      <c r="E99" s="7" t="s">
        <v>79</v>
      </c>
      <c r="F99" s="7">
        <v>79</v>
      </c>
      <c r="G99" s="4" t="s">
        <v>26</v>
      </c>
      <c r="H99" s="4" t="s">
        <v>388</v>
      </c>
      <c r="I99" s="4">
        <v>20</v>
      </c>
      <c r="J99" s="5">
        <v>15000</v>
      </c>
      <c r="K99" s="6">
        <v>0</v>
      </c>
      <c r="L99" s="5">
        <f t="shared" si="14"/>
        <v>15000</v>
      </c>
      <c r="M99" s="5">
        <v>0</v>
      </c>
      <c r="N99" s="5">
        <v>456</v>
      </c>
      <c r="O99" s="5">
        <v>0</v>
      </c>
      <c r="P99" s="5">
        <v>0</v>
      </c>
      <c r="Q99" s="5">
        <v>0</v>
      </c>
      <c r="R99" s="5">
        <f t="shared" si="10"/>
        <v>0</v>
      </c>
      <c r="S99" s="5">
        <f t="shared" si="11"/>
        <v>456</v>
      </c>
      <c r="T99" s="5">
        <f t="shared" si="13"/>
        <v>14544</v>
      </c>
      <c r="U99" s="15">
        <v>44296</v>
      </c>
      <c r="V99" s="15">
        <v>44479</v>
      </c>
    </row>
    <row r="100" spans="1:22" s="19" customFormat="1" ht="15" customHeight="1">
      <c r="A100" s="4" t="s">
        <v>21</v>
      </c>
      <c r="B100" s="4" t="s">
        <v>403</v>
      </c>
      <c r="C100" s="4" t="s">
        <v>404</v>
      </c>
      <c r="D100" s="4" t="s">
        <v>405</v>
      </c>
      <c r="E100" s="7" t="s">
        <v>79</v>
      </c>
      <c r="F100" s="7">
        <v>79</v>
      </c>
      <c r="G100" s="4" t="s">
        <v>26</v>
      </c>
      <c r="H100" s="4" t="s">
        <v>388</v>
      </c>
      <c r="I100" s="4">
        <v>20</v>
      </c>
      <c r="J100" s="5">
        <v>15000</v>
      </c>
      <c r="K100" s="6">
        <v>0</v>
      </c>
      <c r="L100" s="5">
        <f t="shared" si="14"/>
        <v>15000</v>
      </c>
      <c r="M100" s="5">
        <v>0</v>
      </c>
      <c r="N100" s="5">
        <v>456</v>
      </c>
      <c r="O100" s="5">
        <v>0</v>
      </c>
      <c r="P100" s="5">
        <v>0</v>
      </c>
      <c r="Q100" s="5">
        <v>0</v>
      </c>
      <c r="R100" s="5">
        <f t="shared" si="10"/>
        <v>0</v>
      </c>
      <c r="S100" s="5">
        <f t="shared" si="11"/>
        <v>456</v>
      </c>
      <c r="T100" s="5">
        <f t="shared" si="13"/>
        <v>14544</v>
      </c>
      <c r="U100" s="15">
        <v>44317</v>
      </c>
      <c r="V100" s="15">
        <v>44501</v>
      </c>
    </row>
    <row r="101" spans="1:22" s="19" customFormat="1" ht="15" customHeight="1">
      <c r="A101" s="4" t="s">
        <v>21</v>
      </c>
      <c r="B101" s="4" t="s">
        <v>406</v>
      </c>
      <c r="C101" s="4" t="s">
        <v>201</v>
      </c>
      <c r="D101" s="4" t="s">
        <v>407</v>
      </c>
      <c r="E101" s="4" t="s">
        <v>408</v>
      </c>
      <c r="F101" s="4">
        <v>48</v>
      </c>
      <c r="G101" s="4" t="s">
        <v>26</v>
      </c>
      <c r="H101" s="4" t="s">
        <v>409</v>
      </c>
      <c r="I101" s="4">
        <v>21</v>
      </c>
      <c r="J101" s="5">
        <v>10000</v>
      </c>
      <c r="K101" s="6">
        <v>0</v>
      </c>
      <c r="L101" s="5">
        <f t="shared" si="14"/>
        <v>10000</v>
      </c>
      <c r="M101" s="5">
        <v>0</v>
      </c>
      <c r="N101" s="5">
        <v>304</v>
      </c>
      <c r="O101" s="5">
        <v>0</v>
      </c>
      <c r="P101" s="5">
        <v>0</v>
      </c>
      <c r="Q101" s="5">
        <v>0</v>
      </c>
      <c r="R101" s="5">
        <f t="shared" si="10"/>
        <v>0</v>
      </c>
      <c r="S101" s="5">
        <f t="shared" si="11"/>
        <v>304</v>
      </c>
      <c r="T101" s="5">
        <f t="shared" si="13"/>
        <v>9696</v>
      </c>
      <c r="U101" s="15">
        <v>44379</v>
      </c>
      <c r="V101" s="15">
        <v>44563</v>
      </c>
    </row>
    <row r="102" spans="1:22" s="19" customFormat="1" ht="15" customHeight="1">
      <c r="A102" s="4" t="s">
        <v>21</v>
      </c>
      <c r="B102" s="4" t="s">
        <v>410</v>
      </c>
      <c r="C102" s="4" t="s">
        <v>165</v>
      </c>
      <c r="D102" s="4" t="s">
        <v>411</v>
      </c>
      <c r="E102" s="4" t="s">
        <v>412</v>
      </c>
      <c r="F102" s="4">
        <v>60</v>
      </c>
      <c r="G102" s="4" t="s">
        <v>26</v>
      </c>
      <c r="H102" s="4" t="s">
        <v>409</v>
      </c>
      <c r="I102" s="4">
        <v>21</v>
      </c>
      <c r="J102" s="5">
        <v>10000</v>
      </c>
      <c r="K102" s="6">
        <v>1522.5</v>
      </c>
      <c r="L102" s="5">
        <f t="shared" si="14"/>
        <v>11522.5</v>
      </c>
      <c r="M102" s="5">
        <v>0</v>
      </c>
      <c r="N102" s="5">
        <v>304</v>
      </c>
      <c r="O102" s="5">
        <v>0</v>
      </c>
      <c r="P102" s="5">
        <v>0</v>
      </c>
      <c r="Q102" s="5">
        <v>0</v>
      </c>
      <c r="R102" s="5">
        <f t="shared" si="10"/>
        <v>0</v>
      </c>
      <c r="S102" s="5">
        <f t="shared" si="11"/>
        <v>304</v>
      </c>
      <c r="T102" s="5">
        <f t="shared" si="13"/>
        <v>9696</v>
      </c>
      <c r="U102" s="15">
        <v>44273</v>
      </c>
      <c r="V102" s="15">
        <v>44457</v>
      </c>
    </row>
    <row r="103" spans="1:22" s="19" customFormat="1" ht="15" customHeight="1">
      <c r="A103" s="4" t="s">
        <v>21</v>
      </c>
      <c r="B103" s="4" t="s">
        <v>413</v>
      </c>
      <c r="C103" s="4" t="s">
        <v>414</v>
      </c>
      <c r="D103" s="4" t="s">
        <v>415</v>
      </c>
      <c r="E103" s="4" t="s">
        <v>416</v>
      </c>
      <c r="F103" s="4">
        <v>61</v>
      </c>
      <c r="G103" s="4" t="s">
        <v>26</v>
      </c>
      <c r="H103" s="10" t="s">
        <v>409</v>
      </c>
      <c r="I103" s="4">
        <v>21</v>
      </c>
      <c r="J103" s="5">
        <v>10000</v>
      </c>
      <c r="K103" s="6">
        <v>0</v>
      </c>
      <c r="L103" s="5">
        <f t="shared" si="14"/>
        <v>10000</v>
      </c>
      <c r="M103" s="5">
        <v>0</v>
      </c>
      <c r="N103" s="5">
        <v>304</v>
      </c>
      <c r="O103" s="5">
        <v>0</v>
      </c>
      <c r="P103" s="5">
        <v>0</v>
      </c>
      <c r="Q103" s="5">
        <v>0</v>
      </c>
      <c r="R103" s="5">
        <f t="shared" si="10"/>
        <v>0</v>
      </c>
      <c r="S103" s="5">
        <f t="shared" si="11"/>
        <v>304</v>
      </c>
      <c r="T103" s="5">
        <f t="shared" si="13"/>
        <v>9696</v>
      </c>
      <c r="U103" s="15">
        <v>44395</v>
      </c>
      <c r="V103" s="15">
        <v>44579</v>
      </c>
    </row>
    <row r="104" spans="1:22" s="19" customFormat="1" ht="15" customHeight="1">
      <c r="A104" s="4" t="s">
        <v>21</v>
      </c>
      <c r="B104" s="4" t="s">
        <v>413</v>
      </c>
      <c r="C104" s="4" t="s">
        <v>417</v>
      </c>
      <c r="D104" s="4" t="s">
        <v>418</v>
      </c>
      <c r="E104" s="4" t="s">
        <v>416</v>
      </c>
      <c r="F104" s="4">
        <v>61</v>
      </c>
      <c r="G104" s="4" t="s">
        <v>26</v>
      </c>
      <c r="H104" s="4" t="s">
        <v>409</v>
      </c>
      <c r="I104" s="4">
        <v>21</v>
      </c>
      <c r="J104" s="5">
        <v>10000</v>
      </c>
      <c r="K104" s="6">
        <v>0</v>
      </c>
      <c r="L104" s="5">
        <f t="shared" si="14"/>
        <v>10000</v>
      </c>
      <c r="M104" s="5">
        <v>0</v>
      </c>
      <c r="N104" s="5">
        <v>304</v>
      </c>
      <c r="O104" s="5">
        <v>0</v>
      </c>
      <c r="P104" s="5">
        <v>0</v>
      </c>
      <c r="Q104" s="5">
        <v>0</v>
      </c>
      <c r="R104" s="5">
        <f t="shared" si="10"/>
        <v>0</v>
      </c>
      <c r="S104" s="5">
        <f t="shared" si="11"/>
        <v>304</v>
      </c>
      <c r="T104" s="5">
        <f t="shared" si="13"/>
        <v>9696</v>
      </c>
      <c r="U104" s="15">
        <v>44243</v>
      </c>
      <c r="V104" s="15">
        <v>44424</v>
      </c>
    </row>
    <row r="105" spans="1:22" s="19" customFormat="1" ht="15" customHeight="1">
      <c r="A105" s="4" t="s">
        <v>21</v>
      </c>
      <c r="B105" s="4" t="s">
        <v>419</v>
      </c>
      <c r="C105" s="4" t="s">
        <v>420</v>
      </c>
      <c r="D105" s="4" t="s">
        <v>421</v>
      </c>
      <c r="E105" s="4" t="s">
        <v>422</v>
      </c>
      <c r="F105" s="4">
        <v>64</v>
      </c>
      <c r="G105" s="4" t="s">
        <v>26</v>
      </c>
      <c r="H105" s="4" t="s">
        <v>409</v>
      </c>
      <c r="I105" s="4">
        <v>21</v>
      </c>
      <c r="J105" s="5">
        <v>15000</v>
      </c>
      <c r="K105" s="6">
        <v>0</v>
      </c>
      <c r="L105" s="5">
        <f t="shared" si="14"/>
        <v>15000</v>
      </c>
      <c r="M105" s="5">
        <v>0</v>
      </c>
      <c r="N105" s="5">
        <v>456</v>
      </c>
      <c r="O105" s="5">
        <v>0</v>
      </c>
      <c r="P105" s="5">
        <v>0</v>
      </c>
      <c r="Q105" s="5">
        <v>0</v>
      </c>
      <c r="R105" s="5">
        <f t="shared" si="10"/>
        <v>0</v>
      </c>
      <c r="S105" s="5">
        <f t="shared" si="11"/>
        <v>456</v>
      </c>
      <c r="T105" s="5">
        <f t="shared" si="13"/>
        <v>14544</v>
      </c>
      <c r="U105" s="15">
        <v>44203</v>
      </c>
      <c r="V105" s="15">
        <v>44568</v>
      </c>
    </row>
    <row r="106" spans="1:22" s="19" customFormat="1" ht="15" customHeight="1">
      <c r="A106" s="4" t="s">
        <v>21</v>
      </c>
      <c r="B106" s="4" t="s">
        <v>423</v>
      </c>
      <c r="C106" s="4" t="s">
        <v>424</v>
      </c>
      <c r="D106" s="4" t="s">
        <v>425</v>
      </c>
      <c r="E106" s="4" t="s">
        <v>426</v>
      </c>
      <c r="F106" s="4">
        <v>64</v>
      </c>
      <c r="G106" s="4" t="s">
        <v>26</v>
      </c>
      <c r="H106" s="4" t="s">
        <v>409</v>
      </c>
      <c r="I106" s="4">
        <v>21</v>
      </c>
      <c r="J106" s="5">
        <v>15000</v>
      </c>
      <c r="K106" s="6">
        <v>0</v>
      </c>
      <c r="L106" s="5">
        <f t="shared" si="14"/>
        <v>15000</v>
      </c>
      <c r="M106" s="5">
        <v>0</v>
      </c>
      <c r="N106" s="5">
        <v>456</v>
      </c>
      <c r="O106" s="5">
        <v>0</v>
      </c>
      <c r="P106" s="5">
        <v>0</v>
      </c>
      <c r="Q106" s="5">
        <v>0</v>
      </c>
      <c r="R106" s="5">
        <f t="shared" si="10"/>
        <v>0</v>
      </c>
      <c r="S106" s="5">
        <f t="shared" si="11"/>
        <v>456</v>
      </c>
      <c r="T106" s="5">
        <f t="shared" si="13"/>
        <v>14544</v>
      </c>
      <c r="U106" s="15">
        <v>44260</v>
      </c>
      <c r="V106" s="15">
        <v>44444</v>
      </c>
    </row>
    <row r="107" spans="1:22" ht="15" customHeight="1">
      <c r="A107" s="4" t="s">
        <v>21</v>
      </c>
      <c r="B107" s="4" t="s">
        <v>427</v>
      </c>
      <c r="C107" s="4" t="s">
        <v>428</v>
      </c>
      <c r="D107" s="4" t="s">
        <v>429</v>
      </c>
      <c r="E107" s="4" t="s">
        <v>430</v>
      </c>
      <c r="F107" s="4">
        <v>72</v>
      </c>
      <c r="G107" s="4" t="s">
        <v>26</v>
      </c>
      <c r="H107" s="4" t="s">
        <v>409</v>
      </c>
      <c r="I107" s="4">
        <v>21</v>
      </c>
      <c r="J107" s="5">
        <v>15000</v>
      </c>
      <c r="K107" s="6">
        <v>0</v>
      </c>
      <c r="L107" s="5">
        <f t="shared" si="14"/>
        <v>15000</v>
      </c>
      <c r="M107" s="5">
        <v>0</v>
      </c>
      <c r="N107" s="5">
        <v>456</v>
      </c>
      <c r="O107" s="5">
        <v>0</v>
      </c>
      <c r="P107" s="5">
        <v>0</v>
      </c>
      <c r="Q107" s="5">
        <v>0</v>
      </c>
      <c r="R107" s="5">
        <f t="shared" si="10"/>
        <v>0</v>
      </c>
      <c r="S107" s="5">
        <f t="shared" si="11"/>
        <v>456</v>
      </c>
      <c r="T107" s="5">
        <f t="shared" si="13"/>
        <v>14544</v>
      </c>
      <c r="U107" s="15">
        <v>44378</v>
      </c>
      <c r="V107" s="15">
        <v>44562</v>
      </c>
    </row>
    <row r="108" spans="1:22" s="19" customFormat="1" ht="15" customHeight="1">
      <c r="A108" s="4" t="s">
        <v>21</v>
      </c>
      <c r="B108" s="4" t="s">
        <v>431</v>
      </c>
      <c r="C108" s="4" t="s">
        <v>432</v>
      </c>
      <c r="D108" s="4" t="s">
        <v>433</v>
      </c>
      <c r="E108" s="4" t="s">
        <v>430</v>
      </c>
      <c r="F108" s="4">
        <v>72</v>
      </c>
      <c r="G108" s="4" t="s">
        <v>26</v>
      </c>
      <c r="H108" s="10" t="s">
        <v>409</v>
      </c>
      <c r="I108" s="4">
        <v>21</v>
      </c>
      <c r="J108" s="5">
        <v>10000</v>
      </c>
      <c r="K108" s="6">
        <v>0</v>
      </c>
      <c r="L108" s="5">
        <f t="shared" si="14"/>
        <v>10000</v>
      </c>
      <c r="M108" s="5">
        <v>0</v>
      </c>
      <c r="N108" s="5">
        <v>304</v>
      </c>
      <c r="O108" s="5">
        <v>0</v>
      </c>
      <c r="P108" s="5">
        <v>0</v>
      </c>
      <c r="Q108" s="5">
        <v>0</v>
      </c>
      <c r="R108" s="5">
        <f t="shared" si="10"/>
        <v>0</v>
      </c>
      <c r="S108" s="5">
        <f t="shared" si="11"/>
        <v>304</v>
      </c>
      <c r="T108" s="5">
        <f t="shared" si="13"/>
        <v>9696</v>
      </c>
      <c r="U108" s="15">
        <v>44241</v>
      </c>
      <c r="V108" s="15">
        <v>44422</v>
      </c>
    </row>
    <row r="109" spans="1:22" s="19" customFormat="1" ht="15" customHeight="1">
      <c r="A109" s="4" t="s">
        <v>21</v>
      </c>
      <c r="B109" s="4" t="s">
        <v>434</v>
      </c>
      <c r="C109" s="4" t="s">
        <v>435</v>
      </c>
      <c r="D109" s="4" t="s">
        <v>436</v>
      </c>
      <c r="E109" s="4" t="s">
        <v>437</v>
      </c>
      <c r="F109" s="4">
        <v>13</v>
      </c>
      <c r="G109" s="4" t="s">
        <v>26</v>
      </c>
      <c r="H109" s="4" t="s">
        <v>438</v>
      </c>
      <c r="I109" s="4">
        <v>22</v>
      </c>
      <c r="J109" s="5">
        <v>10000</v>
      </c>
      <c r="K109" s="6">
        <v>0</v>
      </c>
      <c r="L109" s="5">
        <f t="shared" si="14"/>
        <v>10000</v>
      </c>
      <c r="M109" s="5">
        <v>0</v>
      </c>
      <c r="N109" s="5">
        <v>304</v>
      </c>
      <c r="O109" s="5">
        <v>0</v>
      </c>
      <c r="P109" s="5">
        <v>0</v>
      </c>
      <c r="Q109" s="5">
        <v>0</v>
      </c>
      <c r="R109" s="5">
        <f t="shared" si="10"/>
        <v>0</v>
      </c>
      <c r="S109" s="5">
        <f t="shared" si="11"/>
        <v>304</v>
      </c>
      <c r="T109" s="5">
        <f t="shared" si="13"/>
        <v>9696</v>
      </c>
      <c r="U109" s="15">
        <v>44274</v>
      </c>
      <c r="V109" s="15">
        <v>44458</v>
      </c>
    </row>
    <row r="110" spans="1:22" ht="15" customHeight="1">
      <c r="A110" s="4" t="s">
        <v>21</v>
      </c>
      <c r="B110" s="4" t="s">
        <v>439</v>
      </c>
      <c r="C110" s="4" t="s">
        <v>440</v>
      </c>
      <c r="D110" s="4" t="s">
        <v>441</v>
      </c>
      <c r="E110" s="4" t="s">
        <v>203</v>
      </c>
      <c r="F110" s="4">
        <v>54</v>
      </c>
      <c r="G110" s="4" t="s">
        <v>26</v>
      </c>
      <c r="H110" s="4" t="s">
        <v>438</v>
      </c>
      <c r="I110" s="4">
        <v>22</v>
      </c>
      <c r="J110" s="5">
        <v>15000</v>
      </c>
      <c r="K110" s="6">
        <v>0</v>
      </c>
      <c r="L110" s="5">
        <f t="shared" si="14"/>
        <v>15000</v>
      </c>
      <c r="M110" s="5">
        <v>0</v>
      </c>
      <c r="N110" s="5">
        <v>456</v>
      </c>
      <c r="O110" s="5">
        <v>0</v>
      </c>
      <c r="P110" s="5">
        <v>0</v>
      </c>
      <c r="Q110" s="5">
        <v>0</v>
      </c>
      <c r="R110" s="5">
        <f t="shared" si="10"/>
        <v>0</v>
      </c>
      <c r="S110" s="5">
        <f t="shared" si="11"/>
        <v>456</v>
      </c>
      <c r="T110" s="5">
        <f t="shared" si="13"/>
        <v>14544</v>
      </c>
      <c r="U110" s="15">
        <v>44236</v>
      </c>
      <c r="V110" s="15">
        <v>44417</v>
      </c>
    </row>
    <row r="111" spans="1:22" ht="15" customHeight="1">
      <c r="A111" s="4" t="s">
        <v>21</v>
      </c>
      <c r="B111" s="4" t="s">
        <v>442</v>
      </c>
      <c r="C111" s="4" t="s">
        <v>443</v>
      </c>
      <c r="D111" s="4" t="s">
        <v>444</v>
      </c>
      <c r="E111" s="4" t="s">
        <v>203</v>
      </c>
      <c r="F111" s="4">
        <v>54</v>
      </c>
      <c r="G111" s="4" t="s">
        <v>26</v>
      </c>
      <c r="H111" s="4" t="s">
        <v>438</v>
      </c>
      <c r="I111" s="4">
        <v>22</v>
      </c>
      <c r="J111" s="5">
        <v>15000</v>
      </c>
      <c r="K111" s="6">
        <v>0</v>
      </c>
      <c r="L111" s="5">
        <f t="shared" si="14"/>
        <v>15000</v>
      </c>
      <c r="M111" s="5">
        <v>0</v>
      </c>
      <c r="N111" s="5">
        <v>456</v>
      </c>
      <c r="O111" s="5">
        <v>0</v>
      </c>
      <c r="P111" s="5">
        <v>0</v>
      </c>
      <c r="Q111" s="5">
        <v>0</v>
      </c>
      <c r="R111" s="5">
        <f t="shared" si="10"/>
        <v>0</v>
      </c>
      <c r="S111" s="5">
        <f t="shared" si="11"/>
        <v>456</v>
      </c>
      <c r="T111" s="5">
        <f t="shared" si="13"/>
        <v>14544</v>
      </c>
      <c r="U111" s="15">
        <v>44312</v>
      </c>
      <c r="V111" s="15">
        <v>44495</v>
      </c>
    </row>
    <row r="112" spans="1:22" s="19" customFormat="1" ht="15" customHeight="1">
      <c r="A112" s="4" t="s">
        <v>21</v>
      </c>
      <c r="B112" s="4" t="s">
        <v>445</v>
      </c>
      <c r="C112" s="4" t="s">
        <v>446</v>
      </c>
      <c r="D112" s="4" t="s">
        <v>447</v>
      </c>
      <c r="E112" s="8" t="s">
        <v>203</v>
      </c>
      <c r="F112" s="4">
        <v>54</v>
      </c>
      <c r="G112" s="4" t="s">
        <v>26</v>
      </c>
      <c r="H112" s="4" t="s">
        <v>438</v>
      </c>
      <c r="I112" s="4">
        <v>22</v>
      </c>
      <c r="J112" s="5">
        <v>15000</v>
      </c>
      <c r="K112" s="6">
        <v>1522.5</v>
      </c>
      <c r="L112" s="5">
        <f t="shared" si="14"/>
        <v>16522.5</v>
      </c>
      <c r="M112" s="5">
        <v>0</v>
      </c>
      <c r="N112" s="5">
        <v>456</v>
      </c>
      <c r="O112" s="5">
        <v>0</v>
      </c>
      <c r="P112" s="5">
        <v>0</v>
      </c>
      <c r="Q112" s="5">
        <v>0</v>
      </c>
      <c r="R112" s="5">
        <f t="shared" si="10"/>
        <v>0</v>
      </c>
      <c r="S112" s="5">
        <f t="shared" si="11"/>
        <v>456</v>
      </c>
      <c r="T112" s="5">
        <f t="shared" si="13"/>
        <v>14544</v>
      </c>
      <c r="U112" s="15">
        <v>44341</v>
      </c>
      <c r="V112" s="15">
        <v>44525</v>
      </c>
    </row>
    <row r="113" spans="1:22" s="19" customFormat="1" ht="15" customHeight="1">
      <c r="A113" s="4" t="s">
        <v>21</v>
      </c>
      <c r="B113" s="4" t="s">
        <v>448</v>
      </c>
      <c r="C113" s="4" t="s">
        <v>449</v>
      </c>
      <c r="D113" s="4" t="s">
        <v>450</v>
      </c>
      <c r="E113" s="8" t="s">
        <v>203</v>
      </c>
      <c r="F113" s="4">
        <v>54</v>
      </c>
      <c r="G113" s="4" t="s">
        <v>26</v>
      </c>
      <c r="H113" s="4" t="s">
        <v>438</v>
      </c>
      <c r="I113" s="4">
        <v>22</v>
      </c>
      <c r="J113" s="5">
        <v>15000</v>
      </c>
      <c r="K113" s="6">
        <v>0</v>
      </c>
      <c r="L113" s="5">
        <f t="shared" si="14"/>
        <v>15000</v>
      </c>
      <c r="M113" s="5">
        <v>0</v>
      </c>
      <c r="N113" s="5">
        <v>456</v>
      </c>
      <c r="O113" s="5">
        <v>0</v>
      </c>
      <c r="P113" s="5">
        <v>0</v>
      </c>
      <c r="Q113" s="5">
        <v>0</v>
      </c>
      <c r="R113" s="5">
        <f t="shared" si="10"/>
        <v>0</v>
      </c>
      <c r="S113" s="5">
        <f t="shared" si="11"/>
        <v>456</v>
      </c>
      <c r="T113" s="5">
        <f t="shared" si="13"/>
        <v>14544</v>
      </c>
      <c r="U113" s="15">
        <v>44373</v>
      </c>
      <c r="V113" s="15">
        <v>44556</v>
      </c>
    </row>
    <row r="114" spans="1:22" s="19" customFormat="1" ht="15" customHeight="1">
      <c r="A114" s="4" t="s">
        <v>21</v>
      </c>
      <c r="B114" s="4" t="s">
        <v>451</v>
      </c>
      <c r="C114" s="4" t="s">
        <v>452</v>
      </c>
      <c r="D114" s="4" t="s">
        <v>453</v>
      </c>
      <c r="E114" s="8" t="s">
        <v>203</v>
      </c>
      <c r="F114" s="4">
        <v>54</v>
      </c>
      <c r="G114" s="4" t="s">
        <v>26</v>
      </c>
      <c r="H114" s="4" t="s">
        <v>438</v>
      </c>
      <c r="I114" s="4">
        <v>22</v>
      </c>
      <c r="J114" s="5">
        <v>15000</v>
      </c>
      <c r="K114" s="6">
        <v>0</v>
      </c>
      <c r="L114" s="5">
        <f t="shared" si="14"/>
        <v>15000</v>
      </c>
      <c r="M114" s="5">
        <v>0</v>
      </c>
      <c r="N114" s="5">
        <v>456</v>
      </c>
      <c r="O114" s="5">
        <v>0</v>
      </c>
      <c r="P114" s="5">
        <v>0</v>
      </c>
      <c r="Q114" s="5">
        <v>0</v>
      </c>
      <c r="R114" s="5">
        <f t="shared" si="10"/>
        <v>0</v>
      </c>
      <c r="S114" s="5">
        <f t="shared" si="11"/>
        <v>456</v>
      </c>
      <c r="T114" s="5">
        <f t="shared" si="13"/>
        <v>14544</v>
      </c>
      <c r="U114" s="15">
        <v>44293</v>
      </c>
      <c r="V114" s="15">
        <v>44476</v>
      </c>
    </row>
    <row r="115" spans="1:22" s="19" customFormat="1" ht="15" customHeight="1">
      <c r="A115" s="4" t="s">
        <v>21</v>
      </c>
      <c r="B115" s="4" t="s">
        <v>454</v>
      </c>
      <c r="C115" s="4" t="s">
        <v>455</v>
      </c>
      <c r="D115" s="4" t="s">
        <v>456</v>
      </c>
      <c r="E115" s="4" t="s">
        <v>203</v>
      </c>
      <c r="F115" s="4">
        <v>54</v>
      </c>
      <c r="G115" s="4" t="s">
        <v>26</v>
      </c>
      <c r="H115" s="4" t="s">
        <v>438</v>
      </c>
      <c r="I115" s="4">
        <v>22</v>
      </c>
      <c r="J115" s="5">
        <v>15000</v>
      </c>
      <c r="K115" s="6">
        <v>0</v>
      </c>
      <c r="L115" s="5">
        <f t="shared" si="14"/>
        <v>15000</v>
      </c>
      <c r="M115" s="5">
        <v>0</v>
      </c>
      <c r="N115" s="5">
        <v>456</v>
      </c>
      <c r="O115" s="5">
        <v>0</v>
      </c>
      <c r="P115" s="5">
        <v>0</v>
      </c>
      <c r="Q115" s="5">
        <v>0</v>
      </c>
      <c r="R115" s="5">
        <f t="shared" si="10"/>
        <v>0</v>
      </c>
      <c r="S115" s="5">
        <f t="shared" si="11"/>
        <v>456</v>
      </c>
      <c r="T115" s="5">
        <f t="shared" si="13"/>
        <v>14544</v>
      </c>
      <c r="U115" s="15">
        <v>44395</v>
      </c>
      <c r="V115" s="15">
        <v>44579</v>
      </c>
    </row>
    <row r="116" spans="1:22" s="19" customFormat="1" ht="15" customHeight="1">
      <c r="A116" s="4" t="s">
        <v>21</v>
      </c>
      <c r="B116" s="4" t="s">
        <v>457</v>
      </c>
      <c r="C116" s="4" t="s">
        <v>458</v>
      </c>
      <c r="D116" s="4" t="s">
        <v>459</v>
      </c>
      <c r="E116" s="4" t="s">
        <v>203</v>
      </c>
      <c r="F116" s="4">
        <v>54</v>
      </c>
      <c r="G116" s="4" t="s">
        <v>26</v>
      </c>
      <c r="H116" s="4" t="s">
        <v>438</v>
      </c>
      <c r="I116" s="4">
        <v>22</v>
      </c>
      <c r="J116" s="5">
        <v>15000</v>
      </c>
      <c r="K116" s="6">
        <v>0</v>
      </c>
      <c r="L116" s="5">
        <f t="shared" si="14"/>
        <v>15000</v>
      </c>
      <c r="M116" s="5">
        <v>0</v>
      </c>
      <c r="N116" s="5">
        <v>456</v>
      </c>
      <c r="O116" s="5">
        <v>0</v>
      </c>
      <c r="P116" s="5">
        <v>0</v>
      </c>
      <c r="Q116" s="5">
        <v>0</v>
      </c>
      <c r="R116" s="5">
        <f t="shared" si="10"/>
        <v>0</v>
      </c>
      <c r="S116" s="5">
        <f t="shared" si="11"/>
        <v>456</v>
      </c>
      <c r="T116" s="5">
        <f t="shared" si="13"/>
        <v>14544</v>
      </c>
      <c r="U116" s="15">
        <v>43887</v>
      </c>
      <c r="V116" s="15">
        <v>44434</v>
      </c>
    </row>
    <row r="117" spans="1:22" ht="15" customHeight="1">
      <c r="A117" s="4" t="s">
        <v>21</v>
      </c>
      <c r="B117" s="4" t="s">
        <v>460</v>
      </c>
      <c r="C117" s="4" t="s">
        <v>461</v>
      </c>
      <c r="D117" s="4" t="s">
        <v>462</v>
      </c>
      <c r="E117" s="8" t="s">
        <v>203</v>
      </c>
      <c r="F117" s="4">
        <v>54</v>
      </c>
      <c r="G117" s="4" t="s">
        <v>26</v>
      </c>
      <c r="H117" s="4" t="s">
        <v>438</v>
      </c>
      <c r="I117" s="4">
        <v>22</v>
      </c>
      <c r="J117" s="5">
        <v>15000</v>
      </c>
      <c r="K117" s="6">
        <v>1522.5</v>
      </c>
      <c r="L117" s="5">
        <f t="shared" si="14"/>
        <v>16522.5</v>
      </c>
      <c r="M117" s="5">
        <v>0</v>
      </c>
      <c r="N117" s="5">
        <v>456</v>
      </c>
      <c r="O117" s="5">
        <v>0</v>
      </c>
      <c r="P117" s="5">
        <v>0</v>
      </c>
      <c r="Q117" s="5">
        <v>0</v>
      </c>
      <c r="R117" s="5">
        <f t="shared" si="10"/>
        <v>0</v>
      </c>
      <c r="S117" s="5">
        <f t="shared" si="11"/>
        <v>456</v>
      </c>
      <c r="T117" s="5">
        <f t="shared" si="13"/>
        <v>14544</v>
      </c>
      <c r="U117" s="15">
        <v>44341</v>
      </c>
      <c r="V117" s="15">
        <v>44525</v>
      </c>
    </row>
    <row r="118" spans="1:22" s="19" customFormat="1" ht="15" customHeight="1">
      <c r="A118" s="4" t="s">
        <v>21</v>
      </c>
      <c r="B118" s="4" t="s">
        <v>463</v>
      </c>
      <c r="C118" s="4" t="s">
        <v>464</v>
      </c>
      <c r="D118" s="4" t="s">
        <v>465</v>
      </c>
      <c r="E118" s="4" t="s">
        <v>203</v>
      </c>
      <c r="F118" s="4">
        <v>54</v>
      </c>
      <c r="G118" s="4" t="s">
        <v>26</v>
      </c>
      <c r="H118" s="4" t="s">
        <v>438</v>
      </c>
      <c r="I118" s="4">
        <v>22</v>
      </c>
      <c r="J118" s="5">
        <v>15000</v>
      </c>
      <c r="K118" s="6">
        <v>0</v>
      </c>
      <c r="L118" s="5">
        <f t="shared" si="14"/>
        <v>15000</v>
      </c>
      <c r="M118" s="5">
        <v>0</v>
      </c>
      <c r="N118" s="5">
        <v>456</v>
      </c>
      <c r="O118" s="5">
        <v>0</v>
      </c>
      <c r="P118" s="5">
        <v>0</v>
      </c>
      <c r="Q118" s="5">
        <v>0</v>
      </c>
      <c r="R118" s="5">
        <f t="shared" si="10"/>
        <v>0</v>
      </c>
      <c r="S118" s="5">
        <f t="shared" si="11"/>
        <v>456</v>
      </c>
      <c r="T118" s="5">
        <f t="shared" si="13"/>
        <v>14544</v>
      </c>
      <c r="U118" s="15">
        <v>44339</v>
      </c>
      <c r="V118" s="15">
        <v>44523</v>
      </c>
    </row>
    <row r="119" spans="1:22" s="19" customFormat="1" ht="15" customHeight="1">
      <c r="A119" s="4" t="s">
        <v>21</v>
      </c>
      <c r="B119" s="4" t="s">
        <v>466</v>
      </c>
      <c r="C119" s="4" t="s">
        <v>467</v>
      </c>
      <c r="D119" s="4" t="s">
        <v>468</v>
      </c>
      <c r="E119" s="9" t="s">
        <v>203</v>
      </c>
      <c r="F119" s="4">
        <v>54</v>
      </c>
      <c r="G119" s="4" t="s">
        <v>26</v>
      </c>
      <c r="H119" s="4" t="s">
        <v>438</v>
      </c>
      <c r="I119" s="4">
        <v>22</v>
      </c>
      <c r="J119" s="5">
        <v>15000</v>
      </c>
      <c r="K119" s="6">
        <v>0</v>
      </c>
      <c r="L119" s="5">
        <f t="shared" si="14"/>
        <v>15000</v>
      </c>
      <c r="M119" s="5">
        <v>0</v>
      </c>
      <c r="N119" s="5">
        <v>456</v>
      </c>
      <c r="O119" s="5">
        <v>0</v>
      </c>
      <c r="P119" s="5">
        <v>0</v>
      </c>
      <c r="Q119" s="5">
        <v>0</v>
      </c>
      <c r="R119" s="5">
        <f t="shared" si="10"/>
        <v>0</v>
      </c>
      <c r="S119" s="5">
        <f t="shared" si="11"/>
        <v>456</v>
      </c>
      <c r="T119" s="5">
        <f t="shared" si="13"/>
        <v>14544</v>
      </c>
      <c r="U119" s="15">
        <v>44280</v>
      </c>
      <c r="V119" s="15">
        <v>44464</v>
      </c>
    </row>
    <row r="120" spans="1:22" s="19" customFormat="1" ht="15" customHeight="1">
      <c r="A120" s="4" t="s">
        <v>21</v>
      </c>
      <c r="B120" s="4" t="s">
        <v>469</v>
      </c>
      <c r="C120" s="4" t="s">
        <v>470</v>
      </c>
      <c r="D120" s="4" t="s">
        <v>471</v>
      </c>
      <c r="E120" s="8" t="s">
        <v>203</v>
      </c>
      <c r="F120" s="4">
        <v>54</v>
      </c>
      <c r="G120" s="4" t="s">
        <v>26</v>
      </c>
      <c r="H120" s="4" t="s">
        <v>438</v>
      </c>
      <c r="I120" s="4">
        <v>22</v>
      </c>
      <c r="J120" s="5">
        <v>15000</v>
      </c>
      <c r="K120" s="6">
        <v>0</v>
      </c>
      <c r="L120" s="5">
        <f t="shared" si="14"/>
        <v>15000</v>
      </c>
      <c r="M120" s="5">
        <v>0</v>
      </c>
      <c r="N120" s="5">
        <v>456</v>
      </c>
      <c r="O120" s="5">
        <v>0</v>
      </c>
      <c r="P120" s="5">
        <v>0</v>
      </c>
      <c r="Q120" s="5">
        <v>0</v>
      </c>
      <c r="R120" s="5">
        <f t="shared" si="10"/>
        <v>0</v>
      </c>
      <c r="S120" s="5">
        <f t="shared" si="11"/>
        <v>456</v>
      </c>
      <c r="T120" s="5">
        <f t="shared" si="13"/>
        <v>14544</v>
      </c>
      <c r="U120" s="15">
        <v>44199</v>
      </c>
      <c r="V120" s="15">
        <v>44380</v>
      </c>
    </row>
    <row r="121" spans="1:22" s="19" customFormat="1" ht="15" customHeight="1">
      <c r="A121" s="4" t="s">
        <v>21</v>
      </c>
      <c r="B121" s="4" t="s">
        <v>472</v>
      </c>
      <c r="C121" s="4" t="s">
        <v>104</v>
      </c>
      <c r="D121" s="4" t="s">
        <v>473</v>
      </c>
      <c r="E121" s="4" t="s">
        <v>203</v>
      </c>
      <c r="F121" s="4">
        <v>54</v>
      </c>
      <c r="G121" s="4" t="s">
        <v>26</v>
      </c>
      <c r="H121" s="4" t="s">
        <v>438</v>
      </c>
      <c r="I121" s="4">
        <v>22</v>
      </c>
      <c r="J121" s="5">
        <v>15000</v>
      </c>
      <c r="K121" s="6">
        <v>0</v>
      </c>
      <c r="L121" s="5">
        <f t="shared" si="14"/>
        <v>15000</v>
      </c>
      <c r="M121" s="5">
        <v>0</v>
      </c>
      <c r="N121" s="5">
        <v>456</v>
      </c>
      <c r="O121" s="5">
        <v>0</v>
      </c>
      <c r="P121" s="5">
        <v>0</v>
      </c>
      <c r="Q121" s="5">
        <v>0</v>
      </c>
      <c r="R121" s="5">
        <f t="shared" si="10"/>
        <v>0</v>
      </c>
      <c r="S121" s="5">
        <f t="shared" si="11"/>
        <v>456</v>
      </c>
      <c r="T121" s="5">
        <f t="shared" si="13"/>
        <v>14544</v>
      </c>
      <c r="U121" s="15">
        <v>44388</v>
      </c>
      <c r="V121" s="15">
        <v>44572</v>
      </c>
    </row>
    <row r="122" spans="1:22" s="19" customFormat="1" ht="15" customHeight="1">
      <c r="A122" s="4" t="s">
        <v>21</v>
      </c>
      <c r="B122" s="4" t="s">
        <v>474</v>
      </c>
      <c r="C122" s="4" t="s">
        <v>475</v>
      </c>
      <c r="D122" s="4" t="s">
        <v>476</v>
      </c>
      <c r="E122" s="8" t="s">
        <v>203</v>
      </c>
      <c r="F122" s="4">
        <v>54</v>
      </c>
      <c r="G122" s="4" t="s">
        <v>26</v>
      </c>
      <c r="H122" s="4" t="s">
        <v>438</v>
      </c>
      <c r="I122" s="4">
        <v>22</v>
      </c>
      <c r="J122" s="5">
        <v>15000</v>
      </c>
      <c r="K122" s="6">
        <v>0</v>
      </c>
      <c r="L122" s="5">
        <f t="shared" si="14"/>
        <v>15000</v>
      </c>
      <c r="M122" s="5">
        <v>0</v>
      </c>
      <c r="N122" s="5">
        <v>456</v>
      </c>
      <c r="O122" s="5">
        <v>0</v>
      </c>
      <c r="P122" s="5">
        <v>0</v>
      </c>
      <c r="Q122" s="5">
        <v>0</v>
      </c>
      <c r="R122" s="5">
        <f t="shared" si="10"/>
        <v>0</v>
      </c>
      <c r="S122" s="5">
        <f t="shared" si="11"/>
        <v>456</v>
      </c>
      <c r="T122" s="5">
        <f t="shared" si="13"/>
        <v>14544</v>
      </c>
      <c r="U122" s="15">
        <v>44331</v>
      </c>
      <c r="V122" s="15">
        <v>44515</v>
      </c>
    </row>
    <row r="123" spans="1:22" s="19" customFormat="1" ht="15" customHeight="1">
      <c r="A123" s="4" t="s">
        <v>21</v>
      </c>
      <c r="B123" s="4" t="s">
        <v>477</v>
      </c>
      <c r="C123" s="4" t="s">
        <v>478</v>
      </c>
      <c r="D123" s="4" t="s">
        <v>479</v>
      </c>
      <c r="E123" s="8" t="s">
        <v>203</v>
      </c>
      <c r="F123" s="4">
        <v>54</v>
      </c>
      <c r="G123" s="4" t="s">
        <v>26</v>
      </c>
      <c r="H123" s="4" t="s">
        <v>438</v>
      </c>
      <c r="I123" s="4">
        <v>22</v>
      </c>
      <c r="J123" s="5">
        <v>15000</v>
      </c>
      <c r="K123" s="6">
        <v>0</v>
      </c>
      <c r="L123" s="5">
        <f t="shared" si="14"/>
        <v>15000</v>
      </c>
      <c r="M123" s="5">
        <v>0</v>
      </c>
      <c r="N123" s="5">
        <v>456</v>
      </c>
      <c r="O123" s="5">
        <v>0</v>
      </c>
      <c r="P123" s="5">
        <v>0</v>
      </c>
      <c r="Q123" s="5">
        <v>0</v>
      </c>
      <c r="R123" s="5">
        <f t="shared" si="10"/>
        <v>0</v>
      </c>
      <c r="S123" s="5">
        <f t="shared" si="11"/>
        <v>456</v>
      </c>
      <c r="T123" s="5">
        <f t="shared" si="13"/>
        <v>14544</v>
      </c>
      <c r="U123" s="15">
        <v>44232</v>
      </c>
      <c r="V123" s="15">
        <v>44413</v>
      </c>
    </row>
    <row r="124" spans="1:22" s="19" customFormat="1" ht="15" customHeight="1">
      <c r="A124" s="4" t="s">
        <v>21</v>
      </c>
      <c r="B124" s="4" t="s">
        <v>480</v>
      </c>
      <c r="C124" s="4" t="s">
        <v>481</v>
      </c>
      <c r="D124" s="4" t="s">
        <v>482</v>
      </c>
      <c r="E124" s="4" t="s">
        <v>483</v>
      </c>
      <c r="F124" s="4">
        <v>56</v>
      </c>
      <c r="G124" s="4" t="s">
        <v>26</v>
      </c>
      <c r="H124" s="4" t="s">
        <v>438</v>
      </c>
      <c r="I124" s="4">
        <v>22</v>
      </c>
      <c r="J124" s="5">
        <v>15000</v>
      </c>
      <c r="K124" s="6">
        <v>0</v>
      </c>
      <c r="L124" s="5">
        <f t="shared" si="14"/>
        <v>15000</v>
      </c>
      <c r="M124" s="5">
        <v>0</v>
      </c>
      <c r="N124" s="5">
        <v>456</v>
      </c>
      <c r="O124" s="5">
        <v>0</v>
      </c>
      <c r="P124" s="5">
        <v>0</v>
      </c>
      <c r="Q124" s="5">
        <v>0</v>
      </c>
      <c r="R124" s="5">
        <f t="shared" si="10"/>
        <v>0</v>
      </c>
      <c r="S124" s="5">
        <f t="shared" si="11"/>
        <v>456</v>
      </c>
      <c r="T124" s="5">
        <f t="shared" si="13"/>
        <v>14544</v>
      </c>
      <c r="U124" s="15">
        <v>44236</v>
      </c>
      <c r="V124" s="15">
        <v>44417</v>
      </c>
    </row>
    <row r="125" spans="1:22" s="19" customFormat="1" ht="15" customHeight="1">
      <c r="A125" s="4" t="s">
        <v>21</v>
      </c>
      <c r="B125" s="4" t="s">
        <v>484</v>
      </c>
      <c r="C125" s="4" t="s">
        <v>485</v>
      </c>
      <c r="D125" s="4" t="s">
        <v>486</v>
      </c>
      <c r="E125" s="4" t="s">
        <v>487</v>
      </c>
      <c r="F125" s="4">
        <v>59</v>
      </c>
      <c r="G125" s="4" t="s">
        <v>26</v>
      </c>
      <c r="H125" s="4" t="s">
        <v>438</v>
      </c>
      <c r="I125" s="4">
        <v>22</v>
      </c>
      <c r="J125" s="5">
        <v>15000</v>
      </c>
      <c r="K125" s="6">
        <v>0</v>
      </c>
      <c r="L125" s="5">
        <f t="shared" si="14"/>
        <v>15000</v>
      </c>
      <c r="M125" s="5">
        <v>0</v>
      </c>
      <c r="N125" s="5">
        <v>456</v>
      </c>
      <c r="O125" s="5">
        <v>0</v>
      </c>
      <c r="P125" s="5">
        <v>0</v>
      </c>
      <c r="Q125" s="5">
        <v>0</v>
      </c>
      <c r="R125" s="5">
        <f t="shared" si="10"/>
        <v>0</v>
      </c>
      <c r="S125" s="5">
        <f t="shared" si="11"/>
        <v>456</v>
      </c>
      <c r="T125" s="5">
        <f t="shared" ref="T125:T156" si="15">J125-S125</f>
        <v>14544</v>
      </c>
      <c r="U125" s="15">
        <v>44299</v>
      </c>
      <c r="V125" s="15">
        <v>44482</v>
      </c>
    </row>
    <row r="126" spans="1:22" s="19" customFormat="1" ht="15" customHeight="1">
      <c r="A126" s="4" t="s">
        <v>21</v>
      </c>
      <c r="B126" s="4" t="s">
        <v>488</v>
      </c>
      <c r="C126" s="4" t="s">
        <v>489</v>
      </c>
      <c r="D126" s="4" t="s">
        <v>490</v>
      </c>
      <c r="E126" s="4" t="s">
        <v>487</v>
      </c>
      <c r="F126" s="4">
        <v>59</v>
      </c>
      <c r="G126" s="4" t="s">
        <v>26</v>
      </c>
      <c r="H126" s="4" t="s">
        <v>438</v>
      </c>
      <c r="I126" s="4">
        <v>22</v>
      </c>
      <c r="J126" s="5">
        <v>15000</v>
      </c>
      <c r="K126" s="6">
        <v>1522.5</v>
      </c>
      <c r="L126" s="5">
        <f t="shared" si="14"/>
        <v>16522.5</v>
      </c>
      <c r="M126" s="5">
        <v>0</v>
      </c>
      <c r="N126" s="5">
        <v>456</v>
      </c>
      <c r="O126" s="5">
        <v>0</v>
      </c>
      <c r="P126" s="5">
        <v>0</v>
      </c>
      <c r="Q126" s="5">
        <v>0</v>
      </c>
      <c r="R126" s="5">
        <f t="shared" si="10"/>
        <v>0</v>
      </c>
      <c r="S126" s="5">
        <f t="shared" si="11"/>
        <v>456</v>
      </c>
      <c r="T126" s="5">
        <f t="shared" si="15"/>
        <v>14544</v>
      </c>
      <c r="U126" s="17">
        <v>44243</v>
      </c>
      <c r="V126" s="17">
        <v>44424</v>
      </c>
    </row>
    <row r="127" spans="1:22" s="19" customFormat="1" ht="15" customHeight="1">
      <c r="A127" s="4" t="s">
        <v>21</v>
      </c>
      <c r="B127" s="4" t="s">
        <v>491</v>
      </c>
      <c r="C127" s="4" t="s">
        <v>492</v>
      </c>
      <c r="D127" s="4" t="s">
        <v>493</v>
      </c>
      <c r="E127" s="4" t="s">
        <v>487</v>
      </c>
      <c r="F127" s="4">
        <v>59</v>
      </c>
      <c r="G127" s="4" t="s">
        <v>26</v>
      </c>
      <c r="H127" s="4" t="s">
        <v>438</v>
      </c>
      <c r="I127" s="4">
        <v>22</v>
      </c>
      <c r="J127" s="5">
        <v>15000</v>
      </c>
      <c r="K127" s="6">
        <v>0</v>
      </c>
      <c r="L127" s="5">
        <f t="shared" si="14"/>
        <v>15000</v>
      </c>
      <c r="M127" s="5">
        <v>0</v>
      </c>
      <c r="N127" s="5">
        <v>456</v>
      </c>
      <c r="O127" s="5">
        <v>0</v>
      </c>
      <c r="P127" s="5">
        <v>0</v>
      </c>
      <c r="Q127" s="5">
        <v>0</v>
      </c>
      <c r="R127" s="5">
        <f t="shared" si="10"/>
        <v>0</v>
      </c>
      <c r="S127" s="5">
        <f t="shared" si="11"/>
        <v>456</v>
      </c>
      <c r="T127" s="5">
        <f t="shared" si="15"/>
        <v>14544</v>
      </c>
      <c r="U127" s="15">
        <v>44260</v>
      </c>
      <c r="V127" s="15">
        <v>44444</v>
      </c>
    </row>
    <row r="128" spans="1:22" s="19" customFormat="1" ht="15" customHeight="1">
      <c r="A128" s="4" t="s">
        <v>21</v>
      </c>
      <c r="B128" s="4" t="s">
        <v>494</v>
      </c>
      <c r="C128" s="4" t="s">
        <v>495</v>
      </c>
      <c r="D128" s="4" t="s">
        <v>496</v>
      </c>
      <c r="E128" s="4" t="s">
        <v>497</v>
      </c>
      <c r="F128" s="4">
        <v>66</v>
      </c>
      <c r="G128" s="4" t="s">
        <v>26</v>
      </c>
      <c r="H128" s="4" t="s">
        <v>438</v>
      </c>
      <c r="I128" s="4">
        <v>22</v>
      </c>
      <c r="J128" s="5">
        <v>20000</v>
      </c>
      <c r="K128" s="6">
        <v>0</v>
      </c>
      <c r="L128" s="5">
        <f t="shared" si="14"/>
        <v>20000</v>
      </c>
      <c r="M128" s="5">
        <v>0</v>
      </c>
      <c r="N128" s="5">
        <v>608</v>
      </c>
      <c r="O128" s="5">
        <v>0</v>
      </c>
      <c r="P128" s="5">
        <v>0</v>
      </c>
      <c r="Q128" s="5">
        <v>0</v>
      </c>
      <c r="R128" s="5">
        <f t="shared" si="10"/>
        <v>0</v>
      </c>
      <c r="S128" s="5">
        <f t="shared" si="11"/>
        <v>608</v>
      </c>
      <c r="T128" s="5">
        <f t="shared" si="15"/>
        <v>19392</v>
      </c>
      <c r="U128" s="15">
        <v>44253</v>
      </c>
      <c r="V128" s="15">
        <v>44434</v>
      </c>
    </row>
    <row r="129" spans="1:22" s="19" customFormat="1" ht="15" customHeight="1">
      <c r="A129" s="4" t="s">
        <v>21</v>
      </c>
      <c r="B129" s="4" t="s">
        <v>498</v>
      </c>
      <c r="C129" s="4" t="s">
        <v>499</v>
      </c>
      <c r="D129" s="4" t="s">
        <v>500</v>
      </c>
      <c r="E129" s="4" t="s">
        <v>497</v>
      </c>
      <c r="F129" s="4">
        <v>66</v>
      </c>
      <c r="G129" s="4" t="s">
        <v>26</v>
      </c>
      <c r="H129" s="4" t="s">
        <v>438</v>
      </c>
      <c r="I129" s="4">
        <v>22</v>
      </c>
      <c r="J129" s="5">
        <v>15000</v>
      </c>
      <c r="K129" s="6">
        <v>1522.5</v>
      </c>
      <c r="L129" s="5">
        <f t="shared" si="14"/>
        <v>16522.5</v>
      </c>
      <c r="M129" s="5">
        <v>0</v>
      </c>
      <c r="N129" s="5">
        <v>456</v>
      </c>
      <c r="O129" s="5">
        <v>0</v>
      </c>
      <c r="P129" s="5">
        <v>0</v>
      </c>
      <c r="Q129" s="5">
        <v>0</v>
      </c>
      <c r="R129" s="5">
        <f t="shared" si="10"/>
        <v>0</v>
      </c>
      <c r="S129" s="5">
        <f t="shared" si="11"/>
        <v>456</v>
      </c>
      <c r="T129" s="5">
        <f t="shared" si="15"/>
        <v>14544</v>
      </c>
      <c r="U129" s="15">
        <v>44252</v>
      </c>
      <c r="V129" s="15">
        <v>44433</v>
      </c>
    </row>
    <row r="130" spans="1:22" s="19" customFormat="1" ht="15" customHeight="1">
      <c r="A130" s="4" t="s">
        <v>21</v>
      </c>
      <c r="B130" s="4" t="s">
        <v>501</v>
      </c>
      <c r="C130" s="4" t="s">
        <v>502</v>
      </c>
      <c r="D130" s="4" t="s">
        <v>503</v>
      </c>
      <c r="E130" s="4" t="s">
        <v>497</v>
      </c>
      <c r="F130" s="4">
        <v>66</v>
      </c>
      <c r="G130" s="4" t="s">
        <v>26</v>
      </c>
      <c r="H130" s="4" t="s">
        <v>438</v>
      </c>
      <c r="I130" s="4">
        <v>22</v>
      </c>
      <c r="J130" s="5">
        <v>15000</v>
      </c>
      <c r="K130" s="6">
        <v>0</v>
      </c>
      <c r="L130" s="5">
        <f t="shared" ref="L130:L161" si="16">J130+K130</f>
        <v>15000</v>
      </c>
      <c r="M130" s="5">
        <v>0</v>
      </c>
      <c r="N130" s="5">
        <v>456</v>
      </c>
      <c r="O130" s="5">
        <v>0</v>
      </c>
      <c r="P130" s="5">
        <v>0</v>
      </c>
      <c r="Q130" s="5">
        <v>0</v>
      </c>
      <c r="R130" s="5">
        <f t="shared" si="10"/>
        <v>0</v>
      </c>
      <c r="S130" s="5">
        <f t="shared" si="11"/>
        <v>456</v>
      </c>
      <c r="T130" s="5">
        <f t="shared" si="15"/>
        <v>14544</v>
      </c>
      <c r="U130" s="15">
        <v>44259</v>
      </c>
      <c r="V130" s="15">
        <v>44443</v>
      </c>
    </row>
    <row r="131" spans="1:22" s="19" customFormat="1" ht="15" customHeight="1">
      <c r="A131" s="4" t="s">
        <v>21</v>
      </c>
      <c r="B131" s="4" t="s">
        <v>504</v>
      </c>
      <c r="C131" s="4" t="s">
        <v>505</v>
      </c>
      <c r="D131" s="4" t="s">
        <v>506</v>
      </c>
      <c r="E131" s="4" t="s">
        <v>497</v>
      </c>
      <c r="F131" s="4">
        <v>66</v>
      </c>
      <c r="G131" s="4" t="s">
        <v>26</v>
      </c>
      <c r="H131" s="4" t="s">
        <v>438</v>
      </c>
      <c r="I131" s="4">
        <v>22</v>
      </c>
      <c r="J131" s="5">
        <v>15000</v>
      </c>
      <c r="K131" s="6">
        <v>0</v>
      </c>
      <c r="L131" s="5">
        <f t="shared" si="16"/>
        <v>15000</v>
      </c>
      <c r="M131" s="5">
        <v>0</v>
      </c>
      <c r="N131" s="5">
        <v>456</v>
      </c>
      <c r="O131" s="5">
        <v>0</v>
      </c>
      <c r="P131" s="5">
        <v>0</v>
      </c>
      <c r="Q131" s="5">
        <v>0</v>
      </c>
      <c r="R131" s="5">
        <f t="shared" ref="R131:R194" si="17">O131+P131+Q131</f>
        <v>0</v>
      </c>
      <c r="S131" s="5">
        <f t="shared" ref="S131:S194" si="18">M131+O131+P131+Q131+R131+N131</f>
        <v>456</v>
      </c>
      <c r="T131" s="5">
        <f t="shared" si="15"/>
        <v>14544</v>
      </c>
      <c r="U131" s="15">
        <v>44233</v>
      </c>
      <c r="V131" s="15">
        <v>44414</v>
      </c>
    </row>
    <row r="132" spans="1:22" s="19" customFormat="1" ht="15" customHeight="1">
      <c r="A132" s="4" t="s">
        <v>21</v>
      </c>
      <c r="B132" s="4" t="s">
        <v>507</v>
      </c>
      <c r="C132" s="4" t="s">
        <v>508</v>
      </c>
      <c r="D132" s="4" t="s">
        <v>509</v>
      </c>
      <c r="E132" s="4" t="s">
        <v>497</v>
      </c>
      <c r="F132" s="4">
        <v>66</v>
      </c>
      <c r="G132" s="4" t="s">
        <v>26</v>
      </c>
      <c r="H132" s="4" t="s">
        <v>438</v>
      </c>
      <c r="I132" s="4">
        <v>22</v>
      </c>
      <c r="J132" s="5">
        <v>20000</v>
      </c>
      <c r="K132" s="6">
        <v>0</v>
      </c>
      <c r="L132" s="5">
        <f t="shared" si="16"/>
        <v>20000</v>
      </c>
      <c r="M132" s="5">
        <v>0</v>
      </c>
      <c r="N132" s="5">
        <v>608</v>
      </c>
      <c r="O132" s="5">
        <v>0</v>
      </c>
      <c r="P132" s="5">
        <v>0</v>
      </c>
      <c r="Q132" s="5">
        <v>0</v>
      </c>
      <c r="R132" s="5">
        <f t="shared" si="17"/>
        <v>0</v>
      </c>
      <c r="S132" s="5">
        <f t="shared" si="18"/>
        <v>608</v>
      </c>
      <c r="T132" s="5">
        <f t="shared" si="15"/>
        <v>19392</v>
      </c>
      <c r="U132" s="15">
        <v>44237</v>
      </c>
      <c r="V132" s="15">
        <v>44418</v>
      </c>
    </row>
    <row r="133" spans="1:22" s="19" customFormat="1" ht="15" customHeight="1">
      <c r="A133" s="4" t="s">
        <v>21</v>
      </c>
      <c r="B133" s="4" t="s">
        <v>510</v>
      </c>
      <c r="C133" s="4" t="s">
        <v>511</v>
      </c>
      <c r="D133" s="4" t="s">
        <v>512</v>
      </c>
      <c r="E133" s="4" t="s">
        <v>497</v>
      </c>
      <c r="F133" s="4">
        <v>66</v>
      </c>
      <c r="G133" s="4" t="s">
        <v>26</v>
      </c>
      <c r="H133" s="4" t="s">
        <v>438</v>
      </c>
      <c r="I133" s="4">
        <v>22</v>
      </c>
      <c r="J133" s="5">
        <v>15000</v>
      </c>
      <c r="K133" s="6">
        <v>0</v>
      </c>
      <c r="L133" s="5">
        <f t="shared" si="16"/>
        <v>15000</v>
      </c>
      <c r="M133" s="5">
        <v>0</v>
      </c>
      <c r="N133" s="5">
        <v>456</v>
      </c>
      <c r="O133" s="5">
        <v>0</v>
      </c>
      <c r="P133" s="5">
        <v>0</v>
      </c>
      <c r="Q133" s="5">
        <v>0</v>
      </c>
      <c r="R133" s="5">
        <f t="shared" si="17"/>
        <v>0</v>
      </c>
      <c r="S133" s="5">
        <f t="shared" si="18"/>
        <v>456</v>
      </c>
      <c r="T133" s="5">
        <f t="shared" si="15"/>
        <v>14544</v>
      </c>
      <c r="U133" s="15">
        <v>44262</v>
      </c>
      <c r="V133" s="15">
        <v>44446</v>
      </c>
    </row>
    <row r="134" spans="1:22" s="19" customFormat="1" ht="15" customHeight="1">
      <c r="A134" s="4" t="s">
        <v>21</v>
      </c>
      <c r="B134" s="4" t="s">
        <v>513</v>
      </c>
      <c r="C134" s="4" t="s">
        <v>514</v>
      </c>
      <c r="D134" s="4" t="s">
        <v>515</v>
      </c>
      <c r="E134" s="4" t="s">
        <v>516</v>
      </c>
      <c r="F134" s="4">
        <v>66.5</v>
      </c>
      <c r="G134" s="4" t="s">
        <v>26</v>
      </c>
      <c r="H134" s="4" t="s">
        <v>438</v>
      </c>
      <c r="I134" s="4">
        <v>22</v>
      </c>
      <c r="J134" s="5">
        <v>15000</v>
      </c>
      <c r="K134" s="6">
        <v>0</v>
      </c>
      <c r="L134" s="5">
        <f t="shared" si="16"/>
        <v>15000</v>
      </c>
      <c r="M134" s="5">
        <v>0</v>
      </c>
      <c r="N134" s="5">
        <v>456</v>
      </c>
      <c r="O134" s="5">
        <v>0</v>
      </c>
      <c r="P134" s="5">
        <v>0</v>
      </c>
      <c r="Q134" s="5">
        <v>0</v>
      </c>
      <c r="R134" s="5">
        <f t="shared" si="17"/>
        <v>0</v>
      </c>
      <c r="S134" s="5">
        <f t="shared" si="18"/>
        <v>456</v>
      </c>
      <c r="T134" s="5">
        <f t="shared" si="15"/>
        <v>14544</v>
      </c>
      <c r="U134" s="15">
        <v>44258</v>
      </c>
      <c r="V134" s="15">
        <v>44442</v>
      </c>
    </row>
    <row r="135" spans="1:22" s="19" customFormat="1" ht="15" customHeight="1">
      <c r="A135" s="4" t="s">
        <v>21</v>
      </c>
      <c r="B135" s="4" t="s">
        <v>517</v>
      </c>
      <c r="C135" s="4" t="s">
        <v>518</v>
      </c>
      <c r="D135" s="4" t="s">
        <v>519</v>
      </c>
      <c r="E135" s="4" t="s">
        <v>516</v>
      </c>
      <c r="F135" s="4">
        <v>66.5</v>
      </c>
      <c r="G135" s="4" t="s">
        <v>26</v>
      </c>
      <c r="H135" s="4" t="s">
        <v>438</v>
      </c>
      <c r="I135" s="4">
        <v>22</v>
      </c>
      <c r="J135" s="5">
        <v>15000</v>
      </c>
      <c r="K135" s="6">
        <v>0</v>
      </c>
      <c r="L135" s="5">
        <f t="shared" si="16"/>
        <v>15000</v>
      </c>
      <c r="M135" s="5">
        <v>0</v>
      </c>
      <c r="N135" s="5">
        <v>456</v>
      </c>
      <c r="O135" s="5">
        <v>0</v>
      </c>
      <c r="P135" s="5">
        <v>0</v>
      </c>
      <c r="Q135" s="5">
        <v>0</v>
      </c>
      <c r="R135" s="5">
        <f t="shared" si="17"/>
        <v>0</v>
      </c>
      <c r="S135" s="5">
        <f t="shared" si="18"/>
        <v>456</v>
      </c>
      <c r="T135" s="5">
        <f t="shared" si="15"/>
        <v>14544</v>
      </c>
      <c r="U135" s="15">
        <v>44389</v>
      </c>
      <c r="V135" s="15">
        <v>44573</v>
      </c>
    </row>
    <row r="136" spans="1:22" s="19" customFormat="1" ht="15" customHeight="1">
      <c r="A136" s="4" t="s">
        <v>21</v>
      </c>
      <c r="B136" s="4" t="s">
        <v>520</v>
      </c>
      <c r="C136" s="4" t="s">
        <v>521</v>
      </c>
      <c r="D136" s="4" t="s">
        <v>522</v>
      </c>
      <c r="E136" s="4" t="s">
        <v>523</v>
      </c>
      <c r="F136" s="4">
        <v>66.900000000000006</v>
      </c>
      <c r="G136" s="4" t="s">
        <v>26</v>
      </c>
      <c r="H136" s="4" t="s">
        <v>438</v>
      </c>
      <c r="I136" s="4">
        <v>22</v>
      </c>
      <c r="J136" s="5">
        <v>10000</v>
      </c>
      <c r="K136" s="6">
        <v>0</v>
      </c>
      <c r="L136" s="5">
        <f t="shared" si="16"/>
        <v>10000</v>
      </c>
      <c r="M136" s="5">
        <v>0</v>
      </c>
      <c r="N136" s="5">
        <v>304</v>
      </c>
      <c r="O136" s="5">
        <v>0</v>
      </c>
      <c r="P136" s="5">
        <v>0</v>
      </c>
      <c r="Q136" s="5">
        <v>0</v>
      </c>
      <c r="R136" s="5">
        <f t="shared" si="17"/>
        <v>0</v>
      </c>
      <c r="S136" s="5">
        <f t="shared" si="18"/>
        <v>304</v>
      </c>
      <c r="T136" s="5">
        <f t="shared" si="15"/>
        <v>9696</v>
      </c>
      <c r="U136" s="15">
        <v>44253</v>
      </c>
      <c r="V136" s="15">
        <v>44434</v>
      </c>
    </row>
    <row r="137" spans="1:22" s="19" customFormat="1" ht="15" customHeight="1">
      <c r="A137" s="4" t="s">
        <v>21</v>
      </c>
      <c r="B137" s="4" t="s">
        <v>524</v>
      </c>
      <c r="C137" s="4" t="s">
        <v>525</v>
      </c>
      <c r="D137" s="4" t="s">
        <v>526</v>
      </c>
      <c r="E137" s="7" t="s">
        <v>527</v>
      </c>
      <c r="F137" s="4">
        <v>10</v>
      </c>
      <c r="G137" s="4" t="s">
        <v>26</v>
      </c>
      <c r="H137" s="4" t="s">
        <v>528</v>
      </c>
      <c r="I137" s="4">
        <v>25</v>
      </c>
      <c r="J137" s="5">
        <v>34000</v>
      </c>
      <c r="K137" s="6">
        <v>0</v>
      </c>
      <c r="L137" s="5">
        <f t="shared" si="16"/>
        <v>34000</v>
      </c>
      <c r="M137" s="5">
        <v>0</v>
      </c>
      <c r="N137" s="5">
        <v>1033.5999999999999</v>
      </c>
      <c r="O137" s="5">
        <v>0</v>
      </c>
      <c r="P137" s="5">
        <v>0</v>
      </c>
      <c r="Q137" s="5">
        <v>0</v>
      </c>
      <c r="R137" s="5">
        <f t="shared" si="17"/>
        <v>0</v>
      </c>
      <c r="S137" s="5">
        <f t="shared" si="18"/>
        <v>1033.5999999999999</v>
      </c>
      <c r="T137" s="5">
        <f t="shared" si="15"/>
        <v>32966.400000000001</v>
      </c>
      <c r="U137" s="15">
        <v>44255</v>
      </c>
      <c r="V137" s="15">
        <v>44436</v>
      </c>
    </row>
    <row r="138" spans="1:22" s="19" customFormat="1" ht="15" customHeight="1">
      <c r="A138" s="4" t="s">
        <v>21</v>
      </c>
      <c r="B138" s="4" t="s">
        <v>529</v>
      </c>
      <c r="C138" s="4" t="s">
        <v>530</v>
      </c>
      <c r="D138" s="4" t="s">
        <v>531</v>
      </c>
      <c r="E138" s="7" t="s">
        <v>532</v>
      </c>
      <c r="F138" s="4">
        <v>13</v>
      </c>
      <c r="G138" s="4" t="s">
        <v>26</v>
      </c>
      <c r="H138" s="4" t="s">
        <v>528</v>
      </c>
      <c r="I138" s="4">
        <v>25</v>
      </c>
      <c r="J138" s="5">
        <v>12000</v>
      </c>
      <c r="K138" s="6">
        <v>0</v>
      </c>
      <c r="L138" s="5">
        <f t="shared" si="16"/>
        <v>12000</v>
      </c>
      <c r="M138" s="5">
        <v>0</v>
      </c>
      <c r="N138" s="5">
        <v>364.8</v>
      </c>
      <c r="O138" s="5">
        <v>0</v>
      </c>
      <c r="P138" s="5">
        <v>0</v>
      </c>
      <c r="Q138" s="5">
        <v>0</v>
      </c>
      <c r="R138" s="5">
        <f t="shared" si="17"/>
        <v>0</v>
      </c>
      <c r="S138" s="5">
        <f t="shared" si="18"/>
        <v>364.8</v>
      </c>
      <c r="T138" s="5">
        <f t="shared" si="15"/>
        <v>11635.2</v>
      </c>
      <c r="U138" s="15">
        <v>44303</v>
      </c>
      <c r="V138" s="15">
        <v>44486</v>
      </c>
    </row>
    <row r="139" spans="1:22" s="19" customFormat="1" ht="15" customHeight="1">
      <c r="A139" s="4" t="s">
        <v>21</v>
      </c>
      <c r="B139" s="4" t="s">
        <v>533</v>
      </c>
      <c r="C139" s="4" t="s">
        <v>534</v>
      </c>
      <c r="D139" s="4" t="s">
        <v>535</v>
      </c>
      <c r="E139" s="4" t="s">
        <v>536</v>
      </c>
      <c r="F139" s="4">
        <v>47.5</v>
      </c>
      <c r="G139" s="4" t="s">
        <v>26</v>
      </c>
      <c r="H139" s="4" t="s">
        <v>528</v>
      </c>
      <c r="I139" s="4">
        <v>25</v>
      </c>
      <c r="J139" s="5">
        <v>10000</v>
      </c>
      <c r="K139" s="6">
        <v>0</v>
      </c>
      <c r="L139" s="5">
        <f t="shared" si="16"/>
        <v>10000</v>
      </c>
      <c r="M139" s="5">
        <v>0</v>
      </c>
      <c r="N139" s="5">
        <v>304</v>
      </c>
      <c r="O139" s="5">
        <v>0</v>
      </c>
      <c r="P139" s="5">
        <v>0</v>
      </c>
      <c r="Q139" s="5">
        <v>0</v>
      </c>
      <c r="R139" s="5">
        <f t="shared" si="17"/>
        <v>0</v>
      </c>
      <c r="S139" s="5">
        <f t="shared" si="18"/>
        <v>304</v>
      </c>
      <c r="T139" s="5">
        <f t="shared" si="15"/>
        <v>9696</v>
      </c>
      <c r="U139" s="15">
        <v>44243</v>
      </c>
      <c r="V139" s="15">
        <v>44424</v>
      </c>
    </row>
    <row r="140" spans="1:22" ht="15" customHeight="1">
      <c r="A140" s="4" t="s">
        <v>21</v>
      </c>
      <c r="B140" s="4" t="s">
        <v>537</v>
      </c>
      <c r="C140" s="4" t="s">
        <v>538</v>
      </c>
      <c r="D140" s="4" t="s">
        <v>539</v>
      </c>
      <c r="E140" s="7" t="s">
        <v>110</v>
      </c>
      <c r="F140" s="4">
        <v>49</v>
      </c>
      <c r="G140" s="4" t="s">
        <v>26</v>
      </c>
      <c r="H140" s="4" t="s">
        <v>528</v>
      </c>
      <c r="I140" s="4">
        <v>25</v>
      </c>
      <c r="J140" s="5">
        <v>13000</v>
      </c>
      <c r="K140" s="6">
        <v>0</v>
      </c>
      <c r="L140" s="5">
        <f t="shared" si="16"/>
        <v>13000</v>
      </c>
      <c r="M140" s="5">
        <v>0</v>
      </c>
      <c r="N140" s="5">
        <v>395.2</v>
      </c>
      <c r="O140" s="5">
        <v>0</v>
      </c>
      <c r="P140" s="5">
        <v>0</v>
      </c>
      <c r="Q140" s="5">
        <v>0</v>
      </c>
      <c r="R140" s="5">
        <f t="shared" si="17"/>
        <v>0</v>
      </c>
      <c r="S140" s="5">
        <f t="shared" si="18"/>
        <v>395.2</v>
      </c>
      <c r="T140" s="5">
        <f t="shared" si="15"/>
        <v>12604.8</v>
      </c>
      <c r="U140" s="15">
        <v>44232</v>
      </c>
      <c r="V140" s="15">
        <v>44413</v>
      </c>
    </row>
    <row r="141" spans="1:22" s="19" customFormat="1" ht="15" customHeight="1">
      <c r="A141" s="4" t="s">
        <v>21</v>
      </c>
      <c r="B141" s="4" t="s">
        <v>540</v>
      </c>
      <c r="C141" s="4" t="s">
        <v>541</v>
      </c>
      <c r="D141" s="4" t="s">
        <v>542</v>
      </c>
      <c r="E141" s="7" t="s">
        <v>110</v>
      </c>
      <c r="F141" s="4">
        <v>49</v>
      </c>
      <c r="G141" s="4" t="s">
        <v>26</v>
      </c>
      <c r="H141" s="4" t="s">
        <v>528</v>
      </c>
      <c r="I141" s="4">
        <v>25</v>
      </c>
      <c r="J141" s="5">
        <v>13000</v>
      </c>
      <c r="K141" s="6">
        <v>0</v>
      </c>
      <c r="L141" s="5">
        <f t="shared" si="16"/>
        <v>13000</v>
      </c>
      <c r="M141" s="5">
        <v>0</v>
      </c>
      <c r="N141" s="5">
        <v>395.2</v>
      </c>
      <c r="O141" s="5">
        <v>0</v>
      </c>
      <c r="P141" s="5">
        <v>0</v>
      </c>
      <c r="Q141" s="5">
        <v>0</v>
      </c>
      <c r="R141" s="5">
        <f t="shared" si="17"/>
        <v>0</v>
      </c>
      <c r="S141" s="5">
        <f t="shared" si="18"/>
        <v>395.2</v>
      </c>
      <c r="T141" s="5">
        <f t="shared" si="15"/>
        <v>12604.8</v>
      </c>
      <c r="U141" s="15">
        <v>44256</v>
      </c>
      <c r="V141" s="15">
        <v>44440</v>
      </c>
    </row>
    <row r="142" spans="1:22" s="19" customFormat="1" ht="15" customHeight="1">
      <c r="A142" s="4" t="s">
        <v>21</v>
      </c>
      <c r="B142" s="4" t="s">
        <v>543</v>
      </c>
      <c r="C142" s="4" t="s">
        <v>544</v>
      </c>
      <c r="D142" s="4" t="s">
        <v>545</v>
      </c>
      <c r="E142" s="7" t="s">
        <v>110</v>
      </c>
      <c r="F142" s="7">
        <v>49</v>
      </c>
      <c r="G142" s="4" t="s">
        <v>26</v>
      </c>
      <c r="H142" s="4" t="s">
        <v>528</v>
      </c>
      <c r="I142" s="4">
        <v>25</v>
      </c>
      <c r="J142" s="5">
        <v>13000</v>
      </c>
      <c r="K142" s="6">
        <v>0</v>
      </c>
      <c r="L142" s="5">
        <f t="shared" si="16"/>
        <v>13000</v>
      </c>
      <c r="M142" s="5">
        <v>0</v>
      </c>
      <c r="N142" s="5">
        <v>395.2</v>
      </c>
      <c r="O142" s="5">
        <v>0</v>
      </c>
      <c r="P142" s="5">
        <v>0</v>
      </c>
      <c r="Q142" s="5">
        <v>0</v>
      </c>
      <c r="R142" s="5">
        <f t="shared" si="17"/>
        <v>0</v>
      </c>
      <c r="S142" s="5">
        <f t="shared" si="18"/>
        <v>395.2</v>
      </c>
      <c r="T142" s="5">
        <f t="shared" si="15"/>
        <v>12604.8</v>
      </c>
      <c r="U142" s="15">
        <v>44283</v>
      </c>
      <c r="V142" s="15">
        <v>44467</v>
      </c>
    </row>
    <row r="143" spans="1:22" s="19" customFormat="1" ht="15" customHeight="1">
      <c r="A143" s="10" t="s">
        <v>21</v>
      </c>
      <c r="B143" s="10" t="s">
        <v>546</v>
      </c>
      <c r="C143" s="10" t="s">
        <v>547</v>
      </c>
      <c r="D143" s="10" t="s">
        <v>548</v>
      </c>
      <c r="E143" s="10" t="s">
        <v>110</v>
      </c>
      <c r="F143" s="4">
        <v>49</v>
      </c>
      <c r="G143" s="10" t="s">
        <v>26</v>
      </c>
      <c r="H143" s="10" t="s">
        <v>528</v>
      </c>
      <c r="I143" s="4">
        <v>25</v>
      </c>
      <c r="J143" s="11">
        <v>13000</v>
      </c>
      <c r="K143" s="12">
        <v>0</v>
      </c>
      <c r="L143" s="5">
        <f t="shared" si="16"/>
        <v>13000</v>
      </c>
      <c r="M143" s="11">
        <v>0</v>
      </c>
      <c r="N143" s="11">
        <v>395.2</v>
      </c>
      <c r="O143" s="5">
        <v>0</v>
      </c>
      <c r="P143" s="5">
        <v>0</v>
      </c>
      <c r="Q143" s="5">
        <v>0</v>
      </c>
      <c r="R143" s="5">
        <f t="shared" si="17"/>
        <v>0</v>
      </c>
      <c r="S143" s="5">
        <f t="shared" si="18"/>
        <v>395.2</v>
      </c>
      <c r="T143" s="5">
        <f t="shared" si="15"/>
        <v>12604.8</v>
      </c>
      <c r="U143" s="15">
        <v>44311</v>
      </c>
      <c r="V143" s="15">
        <v>44494</v>
      </c>
    </row>
    <row r="144" spans="1:22" s="19" customFormat="1" ht="15" customHeight="1">
      <c r="A144" s="4" t="s">
        <v>21</v>
      </c>
      <c r="B144" s="4" t="s">
        <v>549</v>
      </c>
      <c r="C144" s="4" t="s">
        <v>550</v>
      </c>
      <c r="D144" s="4" t="s">
        <v>551</v>
      </c>
      <c r="E144" s="4" t="s">
        <v>552</v>
      </c>
      <c r="F144" s="4">
        <v>50</v>
      </c>
      <c r="G144" s="4" t="s">
        <v>26</v>
      </c>
      <c r="H144" s="4" t="s">
        <v>528</v>
      </c>
      <c r="I144" s="4">
        <v>25</v>
      </c>
      <c r="J144" s="5">
        <v>15000</v>
      </c>
      <c r="K144" s="6">
        <v>0</v>
      </c>
      <c r="L144" s="5">
        <f t="shared" si="16"/>
        <v>15000</v>
      </c>
      <c r="M144" s="5">
        <v>0</v>
      </c>
      <c r="N144" s="5">
        <v>456</v>
      </c>
      <c r="O144" s="5">
        <v>0</v>
      </c>
      <c r="P144" s="5">
        <v>0</v>
      </c>
      <c r="Q144" s="5">
        <v>0</v>
      </c>
      <c r="R144" s="5">
        <f t="shared" si="17"/>
        <v>0</v>
      </c>
      <c r="S144" s="5">
        <f t="shared" si="18"/>
        <v>456</v>
      </c>
      <c r="T144" s="5">
        <f t="shared" si="15"/>
        <v>14544</v>
      </c>
      <c r="U144" s="15">
        <v>44390</v>
      </c>
      <c r="V144" s="15">
        <v>44574</v>
      </c>
    </row>
    <row r="145" spans="1:22" s="19" customFormat="1" ht="15" customHeight="1">
      <c r="A145" s="4" t="s">
        <v>21</v>
      </c>
      <c r="B145" s="4" t="s">
        <v>553</v>
      </c>
      <c r="C145" s="4" t="s">
        <v>554</v>
      </c>
      <c r="D145" s="4" t="s">
        <v>555</v>
      </c>
      <c r="E145" s="7" t="s">
        <v>50</v>
      </c>
      <c r="F145" s="4">
        <v>50.1</v>
      </c>
      <c r="G145" s="4" t="s">
        <v>26</v>
      </c>
      <c r="H145" s="4" t="s">
        <v>528</v>
      </c>
      <c r="I145" s="4">
        <v>25</v>
      </c>
      <c r="J145" s="5">
        <v>12000</v>
      </c>
      <c r="K145" s="6">
        <v>1522.5</v>
      </c>
      <c r="L145" s="5">
        <f t="shared" si="16"/>
        <v>13522.5</v>
      </c>
      <c r="M145" s="5">
        <v>0</v>
      </c>
      <c r="N145" s="5">
        <v>364.8</v>
      </c>
      <c r="O145" s="5">
        <v>1430.88</v>
      </c>
      <c r="P145" s="5">
        <v>0</v>
      </c>
      <c r="Q145" s="5">
        <v>380</v>
      </c>
      <c r="R145" s="5">
        <f t="shared" si="17"/>
        <v>1810.88</v>
      </c>
      <c r="S145" s="5">
        <f t="shared" si="18"/>
        <v>3986.5600000000004</v>
      </c>
      <c r="T145" s="5">
        <f t="shared" si="15"/>
        <v>8013.44</v>
      </c>
      <c r="U145" s="15">
        <v>44256</v>
      </c>
      <c r="V145" s="15">
        <v>44440</v>
      </c>
    </row>
    <row r="146" spans="1:22" s="19" customFormat="1" ht="15" customHeight="1">
      <c r="A146" s="4" t="s">
        <v>21</v>
      </c>
      <c r="B146" s="4" t="s">
        <v>556</v>
      </c>
      <c r="C146" s="4" t="s">
        <v>557</v>
      </c>
      <c r="D146" s="4" t="s">
        <v>558</v>
      </c>
      <c r="E146" s="7" t="s">
        <v>50</v>
      </c>
      <c r="F146" s="4">
        <v>50.1</v>
      </c>
      <c r="G146" s="4" t="s">
        <v>26</v>
      </c>
      <c r="H146" s="4" t="s">
        <v>528</v>
      </c>
      <c r="I146" s="4">
        <v>25</v>
      </c>
      <c r="J146" s="5">
        <v>11500</v>
      </c>
      <c r="K146" s="6">
        <v>0</v>
      </c>
      <c r="L146" s="5">
        <f t="shared" si="16"/>
        <v>11500</v>
      </c>
      <c r="M146" s="5">
        <v>0</v>
      </c>
      <c r="N146" s="5">
        <v>349.6</v>
      </c>
      <c r="O146" s="5">
        <v>0</v>
      </c>
      <c r="P146" s="5">
        <v>0</v>
      </c>
      <c r="Q146" s="5">
        <v>0</v>
      </c>
      <c r="R146" s="5">
        <f t="shared" si="17"/>
        <v>0</v>
      </c>
      <c r="S146" s="5">
        <f t="shared" si="18"/>
        <v>349.6</v>
      </c>
      <c r="T146" s="5">
        <f t="shared" si="15"/>
        <v>11150.4</v>
      </c>
      <c r="U146" s="15">
        <v>44385</v>
      </c>
      <c r="V146" s="15">
        <v>44569</v>
      </c>
    </row>
    <row r="147" spans="1:22" s="19" customFormat="1" ht="15" customHeight="1">
      <c r="A147" s="4" t="s">
        <v>21</v>
      </c>
      <c r="B147" s="4" t="s">
        <v>559</v>
      </c>
      <c r="C147" s="4" t="s">
        <v>560</v>
      </c>
      <c r="D147" s="4" t="s">
        <v>561</v>
      </c>
      <c r="E147" s="4" t="s">
        <v>54</v>
      </c>
      <c r="F147" s="4">
        <v>58</v>
      </c>
      <c r="G147" s="4" t="s">
        <v>26</v>
      </c>
      <c r="H147" s="4" t="s">
        <v>528</v>
      </c>
      <c r="I147" s="4">
        <v>25</v>
      </c>
      <c r="J147" s="5">
        <v>11000</v>
      </c>
      <c r="K147" s="6">
        <v>0</v>
      </c>
      <c r="L147" s="5">
        <f t="shared" si="16"/>
        <v>11000</v>
      </c>
      <c r="M147" s="5">
        <v>0</v>
      </c>
      <c r="N147" s="5">
        <v>334.4</v>
      </c>
      <c r="O147" s="5">
        <v>0</v>
      </c>
      <c r="P147" s="5">
        <v>0</v>
      </c>
      <c r="Q147" s="5">
        <v>0</v>
      </c>
      <c r="R147" s="5">
        <f t="shared" si="17"/>
        <v>0</v>
      </c>
      <c r="S147" s="5">
        <f t="shared" si="18"/>
        <v>334.4</v>
      </c>
      <c r="T147" s="5">
        <f t="shared" si="15"/>
        <v>10665.6</v>
      </c>
      <c r="U147" s="15">
        <v>44243</v>
      </c>
      <c r="V147" s="15">
        <v>44424</v>
      </c>
    </row>
    <row r="148" spans="1:22" s="19" customFormat="1" ht="15" customHeight="1">
      <c r="A148" s="4" t="s">
        <v>21</v>
      </c>
      <c r="B148" s="4" t="s">
        <v>562</v>
      </c>
      <c r="C148" s="4" t="s">
        <v>563</v>
      </c>
      <c r="D148" s="4" t="s">
        <v>564</v>
      </c>
      <c r="E148" s="4" t="s">
        <v>54</v>
      </c>
      <c r="F148" s="4">
        <v>58</v>
      </c>
      <c r="G148" s="4" t="s">
        <v>26</v>
      </c>
      <c r="H148" s="4" t="s">
        <v>528</v>
      </c>
      <c r="I148" s="4">
        <v>25</v>
      </c>
      <c r="J148" s="5">
        <v>11000</v>
      </c>
      <c r="K148" s="6">
        <v>0</v>
      </c>
      <c r="L148" s="5">
        <f t="shared" si="16"/>
        <v>11000</v>
      </c>
      <c r="M148" s="5">
        <v>0</v>
      </c>
      <c r="N148" s="5">
        <v>334.4</v>
      </c>
      <c r="O148" s="5">
        <v>0</v>
      </c>
      <c r="P148" s="5">
        <v>0</v>
      </c>
      <c r="Q148" s="5">
        <v>0</v>
      </c>
      <c r="R148" s="5">
        <f t="shared" si="17"/>
        <v>0</v>
      </c>
      <c r="S148" s="5">
        <f t="shared" si="18"/>
        <v>334.4</v>
      </c>
      <c r="T148" s="5">
        <f t="shared" si="15"/>
        <v>10665.6</v>
      </c>
      <c r="U148" s="15">
        <v>44243</v>
      </c>
      <c r="V148" s="15">
        <v>44424</v>
      </c>
    </row>
    <row r="149" spans="1:22" s="19" customFormat="1" ht="15" customHeight="1">
      <c r="A149" s="4" t="s">
        <v>21</v>
      </c>
      <c r="B149" s="4" t="s">
        <v>565</v>
      </c>
      <c r="C149" s="4" t="s">
        <v>566</v>
      </c>
      <c r="D149" s="4" t="s">
        <v>567</v>
      </c>
      <c r="E149" s="7" t="s">
        <v>79</v>
      </c>
      <c r="F149" s="7">
        <v>79</v>
      </c>
      <c r="G149" s="4" t="s">
        <v>26</v>
      </c>
      <c r="H149" s="4" t="s">
        <v>528</v>
      </c>
      <c r="I149" s="4">
        <v>25</v>
      </c>
      <c r="J149" s="5">
        <v>10500</v>
      </c>
      <c r="K149" s="6">
        <v>0</v>
      </c>
      <c r="L149" s="5">
        <f t="shared" si="16"/>
        <v>10500</v>
      </c>
      <c r="M149" s="5">
        <v>0</v>
      </c>
      <c r="N149" s="5">
        <v>319.2</v>
      </c>
      <c r="O149" s="5">
        <v>0</v>
      </c>
      <c r="P149" s="5">
        <v>0</v>
      </c>
      <c r="Q149" s="5">
        <v>0</v>
      </c>
      <c r="R149" s="5">
        <f t="shared" si="17"/>
        <v>0</v>
      </c>
      <c r="S149" s="5">
        <f t="shared" si="18"/>
        <v>319.2</v>
      </c>
      <c r="T149" s="5">
        <f t="shared" si="15"/>
        <v>10180.799999999999</v>
      </c>
      <c r="U149" s="15">
        <v>44236</v>
      </c>
      <c r="V149" s="15">
        <v>44417</v>
      </c>
    </row>
    <row r="150" spans="1:22" s="19" customFormat="1" ht="15" customHeight="1">
      <c r="A150" s="4" t="s">
        <v>21</v>
      </c>
      <c r="B150" s="10" t="s">
        <v>568</v>
      </c>
      <c r="C150" s="10" t="s">
        <v>569</v>
      </c>
      <c r="D150" s="10" t="s">
        <v>570</v>
      </c>
      <c r="E150" s="10" t="s">
        <v>571</v>
      </c>
      <c r="F150" s="4">
        <v>10</v>
      </c>
      <c r="G150" s="10" t="s">
        <v>26</v>
      </c>
      <c r="H150" s="4" t="s">
        <v>572</v>
      </c>
      <c r="I150" s="4">
        <v>26</v>
      </c>
      <c r="J150" s="11">
        <v>10000</v>
      </c>
      <c r="K150" s="12">
        <v>0</v>
      </c>
      <c r="L150" s="5">
        <f t="shared" si="16"/>
        <v>10000</v>
      </c>
      <c r="M150" s="11">
        <v>0</v>
      </c>
      <c r="N150" s="11">
        <v>304</v>
      </c>
      <c r="O150" s="5">
        <v>2861.76</v>
      </c>
      <c r="P150" s="5">
        <v>0</v>
      </c>
      <c r="Q150" s="5">
        <v>0</v>
      </c>
      <c r="R150" s="5">
        <f t="shared" si="17"/>
        <v>2861.76</v>
      </c>
      <c r="S150" s="5">
        <f t="shared" si="18"/>
        <v>6027.52</v>
      </c>
      <c r="T150" s="5">
        <f t="shared" si="15"/>
        <v>3972.4799999999996</v>
      </c>
      <c r="U150" s="15">
        <v>44343</v>
      </c>
      <c r="V150" s="15">
        <v>44527</v>
      </c>
    </row>
    <row r="151" spans="1:22" s="19" customFormat="1" ht="15" customHeight="1">
      <c r="A151" s="4" t="s">
        <v>21</v>
      </c>
      <c r="B151" s="4" t="s">
        <v>573</v>
      </c>
      <c r="C151" s="4" t="s">
        <v>574</v>
      </c>
      <c r="D151" s="4" t="s">
        <v>575</v>
      </c>
      <c r="E151" s="4" t="s">
        <v>576</v>
      </c>
      <c r="F151" s="4">
        <v>50</v>
      </c>
      <c r="G151" s="4" t="s">
        <v>26</v>
      </c>
      <c r="H151" s="4" t="s">
        <v>572</v>
      </c>
      <c r="I151" s="4">
        <v>26</v>
      </c>
      <c r="J151" s="5">
        <v>13000</v>
      </c>
      <c r="K151" s="6">
        <v>1522.5</v>
      </c>
      <c r="L151" s="5">
        <f t="shared" si="16"/>
        <v>14522.5</v>
      </c>
      <c r="M151" s="5">
        <v>0</v>
      </c>
      <c r="N151" s="5">
        <v>395.2</v>
      </c>
      <c r="O151" s="5">
        <v>0</v>
      </c>
      <c r="P151" s="5">
        <v>0</v>
      </c>
      <c r="Q151" s="5">
        <v>1140</v>
      </c>
      <c r="R151" s="5">
        <f t="shared" si="17"/>
        <v>1140</v>
      </c>
      <c r="S151" s="5">
        <f t="shared" si="18"/>
        <v>2675.2</v>
      </c>
      <c r="T151" s="5">
        <f t="shared" si="15"/>
        <v>10324.799999999999</v>
      </c>
      <c r="U151" s="15">
        <v>44285</v>
      </c>
      <c r="V151" s="15">
        <v>44469</v>
      </c>
    </row>
    <row r="152" spans="1:22" s="19" customFormat="1" ht="15" customHeight="1">
      <c r="A152" s="4" t="s">
        <v>21</v>
      </c>
      <c r="B152" s="4" t="s">
        <v>577</v>
      </c>
      <c r="C152" s="4" t="s">
        <v>578</v>
      </c>
      <c r="D152" s="4" t="s">
        <v>579</v>
      </c>
      <c r="E152" s="4" t="s">
        <v>54</v>
      </c>
      <c r="F152" s="4">
        <v>58</v>
      </c>
      <c r="G152" s="4" t="s">
        <v>26</v>
      </c>
      <c r="H152" s="4" t="s">
        <v>572</v>
      </c>
      <c r="I152" s="4">
        <v>26</v>
      </c>
      <c r="J152" s="5">
        <v>10000</v>
      </c>
      <c r="K152" s="6">
        <v>0</v>
      </c>
      <c r="L152" s="5">
        <f t="shared" si="16"/>
        <v>10000</v>
      </c>
      <c r="M152" s="5">
        <v>0</v>
      </c>
      <c r="N152" s="5">
        <v>304</v>
      </c>
      <c r="O152" s="5">
        <v>0</v>
      </c>
      <c r="P152" s="5">
        <v>0</v>
      </c>
      <c r="Q152" s="5">
        <v>0</v>
      </c>
      <c r="R152" s="5">
        <f t="shared" si="17"/>
        <v>0</v>
      </c>
      <c r="S152" s="5">
        <f t="shared" si="18"/>
        <v>304</v>
      </c>
      <c r="T152" s="5">
        <f t="shared" si="15"/>
        <v>9696</v>
      </c>
      <c r="U152" s="15">
        <v>44407</v>
      </c>
      <c r="V152" s="15">
        <v>44591</v>
      </c>
    </row>
    <row r="153" spans="1:22" s="19" customFormat="1" ht="15" customHeight="1">
      <c r="A153" s="4" t="s">
        <v>21</v>
      </c>
      <c r="B153" s="4" t="s">
        <v>580</v>
      </c>
      <c r="C153" s="4" t="s">
        <v>581</v>
      </c>
      <c r="D153" s="4" t="s">
        <v>582</v>
      </c>
      <c r="E153" s="4" t="s">
        <v>54</v>
      </c>
      <c r="F153" s="4">
        <v>58</v>
      </c>
      <c r="G153" s="4" t="s">
        <v>26</v>
      </c>
      <c r="H153" s="4" t="s">
        <v>572</v>
      </c>
      <c r="I153" s="4">
        <v>26</v>
      </c>
      <c r="J153" s="5">
        <v>10000</v>
      </c>
      <c r="K153" s="6">
        <v>0</v>
      </c>
      <c r="L153" s="5">
        <f t="shared" si="16"/>
        <v>10000</v>
      </c>
      <c r="M153" s="5">
        <v>0</v>
      </c>
      <c r="N153" s="5">
        <v>304</v>
      </c>
      <c r="O153" s="5">
        <v>0</v>
      </c>
      <c r="P153" s="5">
        <v>0</v>
      </c>
      <c r="Q153" s="5">
        <v>0</v>
      </c>
      <c r="R153" s="5">
        <f t="shared" si="17"/>
        <v>0</v>
      </c>
      <c r="S153" s="5">
        <f t="shared" si="18"/>
        <v>304</v>
      </c>
      <c r="T153" s="5">
        <f t="shared" si="15"/>
        <v>9696</v>
      </c>
      <c r="U153" s="15">
        <v>44278</v>
      </c>
      <c r="V153" s="15">
        <v>44462</v>
      </c>
    </row>
    <row r="154" spans="1:22" s="19" customFormat="1" ht="15" customHeight="1">
      <c r="A154" s="4" t="s">
        <v>21</v>
      </c>
      <c r="B154" s="4" t="s">
        <v>583</v>
      </c>
      <c r="C154" s="4" t="s">
        <v>584</v>
      </c>
      <c r="D154" s="4" t="s">
        <v>585</v>
      </c>
      <c r="E154" s="4" t="s">
        <v>54</v>
      </c>
      <c r="F154" s="4">
        <v>58</v>
      </c>
      <c r="G154" s="4" t="s">
        <v>26</v>
      </c>
      <c r="H154" s="4" t="s">
        <v>572</v>
      </c>
      <c r="I154" s="4">
        <v>26</v>
      </c>
      <c r="J154" s="5">
        <v>10000</v>
      </c>
      <c r="K154" s="6">
        <v>0</v>
      </c>
      <c r="L154" s="5">
        <f t="shared" si="16"/>
        <v>10000</v>
      </c>
      <c r="M154" s="5">
        <v>0</v>
      </c>
      <c r="N154" s="5">
        <v>304</v>
      </c>
      <c r="O154" s="5">
        <v>0</v>
      </c>
      <c r="P154" s="5">
        <v>0</v>
      </c>
      <c r="Q154" s="5">
        <v>0</v>
      </c>
      <c r="R154" s="5">
        <f t="shared" si="17"/>
        <v>0</v>
      </c>
      <c r="S154" s="5">
        <f t="shared" si="18"/>
        <v>304</v>
      </c>
      <c r="T154" s="5">
        <f t="shared" si="15"/>
        <v>9696</v>
      </c>
      <c r="U154" s="15">
        <v>44270</v>
      </c>
      <c r="V154" s="15">
        <v>44454</v>
      </c>
    </row>
    <row r="155" spans="1:22" s="19" customFormat="1" ht="15" customHeight="1">
      <c r="A155" s="4" t="s">
        <v>21</v>
      </c>
      <c r="B155" s="4" t="s">
        <v>586</v>
      </c>
      <c r="C155" s="4" t="s">
        <v>587</v>
      </c>
      <c r="D155" s="4" t="s">
        <v>588</v>
      </c>
      <c r="E155" s="4" t="s">
        <v>54</v>
      </c>
      <c r="F155" s="4">
        <v>58</v>
      </c>
      <c r="G155" s="4" t="s">
        <v>26</v>
      </c>
      <c r="H155" s="4" t="s">
        <v>572</v>
      </c>
      <c r="I155" s="4">
        <v>26</v>
      </c>
      <c r="J155" s="5">
        <v>10000</v>
      </c>
      <c r="K155" s="6">
        <v>0</v>
      </c>
      <c r="L155" s="5">
        <f t="shared" si="16"/>
        <v>10000</v>
      </c>
      <c r="M155" s="5">
        <v>0</v>
      </c>
      <c r="N155" s="5">
        <v>304</v>
      </c>
      <c r="O155" s="5">
        <v>0</v>
      </c>
      <c r="P155" s="5">
        <v>0</v>
      </c>
      <c r="Q155" s="5">
        <v>0</v>
      </c>
      <c r="R155" s="5">
        <f t="shared" si="17"/>
        <v>0</v>
      </c>
      <c r="S155" s="5">
        <f t="shared" si="18"/>
        <v>304</v>
      </c>
      <c r="T155" s="5">
        <f t="shared" si="15"/>
        <v>9696</v>
      </c>
      <c r="U155" s="15">
        <v>44230</v>
      </c>
      <c r="V155" s="15">
        <v>44411</v>
      </c>
    </row>
    <row r="156" spans="1:22" s="19" customFormat="1" ht="15" customHeight="1">
      <c r="A156" s="4" t="s">
        <v>21</v>
      </c>
      <c r="B156" s="4" t="s">
        <v>357</v>
      </c>
      <c r="C156" s="4" t="s">
        <v>589</v>
      </c>
      <c r="D156" s="4" t="s">
        <v>590</v>
      </c>
      <c r="E156" s="4" t="s">
        <v>54</v>
      </c>
      <c r="F156" s="4">
        <v>58</v>
      </c>
      <c r="G156" s="4" t="s">
        <v>26</v>
      </c>
      <c r="H156" s="4" t="s">
        <v>572</v>
      </c>
      <c r="I156" s="4">
        <v>26</v>
      </c>
      <c r="J156" s="5">
        <v>12000</v>
      </c>
      <c r="K156" s="6">
        <v>0</v>
      </c>
      <c r="L156" s="5">
        <f t="shared" si="16"/>
        <v>12000</v>
      </c>
      <c r="M156" s="5">
        <v>0</v>
      </c>
      <c r="N156" s="5">
        <v>364.8</v>
      </c>
      <c r="O156" s="5">
        <v>0</v>
      </c>
      <c r="P156" s="5">
        <v>0</v>
      </c>
      <c r="Q156" s="5">
        <v>0</v>
      </c>
      <c r="R156" s="5">
        <f t="shared" si="17"/>
        <v>0</v>
      </c>
      <c r="S156" s="5">
        <f t="shared" si="18"/>
        <v>364.8</v>
      </c>
      <c r="T156" s="5">
        <f t="shared" si="15"/>
        <v>11635.2</v>
      </c>
      <c r="U156" s="15">
        <v>44289</v>
      </c>
      <c r="V156" s="15">
        <v>44472</v>
      </c>
    </row>
    <row r="157" spans="1:22" s="19" customFormat="1" ht="15" customHeight="1">
      <c r="A157" s="4" t="s">
        <v>21</v>
      </c>
      <c r="B157" s="4" t="s">
        <v>591</v>
      </c>
      <c r="C157" s="4" t="s">
        <v>592</v>
      </c>
      <c r="D157" s="4" t="s">
        <v>593</v>
      </c>
      <c r="E157" s="4" t="s">
        <v>54</v>
      </c>
      <c r="F157" s="4">
        <v>58</v>
      </c>
      <c r="G157" s="4" t="s">
        <v>26</v>
      </c>
      <c r="H157" s="4" t="s">
        <v>572</v>
      </c>
      <c r="I157" s="4">
        <v>26</v>
      </c>
      <c r="J157" s="5">
        <v>10000</v>
      </c>
      <c r="K157" s="6">
        <v>0</v>
      </c>
      <c r="L157" s="5">
        <f t="shared" si="16"/>
        <v>10000</v>
      </c>
      <c r="M157" s="5">
        <v>0</v>
      </c>
      <c r="N157" s="5">
        <v>304</v>
      </c>
      <c r="O157" s="5">
        <v>0</v>
      </c>
      <c r="P157" s="5">
        <v>1190.1199999999999</v>
      </c>
      <c r="Q157" s="5">
        <v>0</v>
      </c>
      <c r="R157" s="5">
        <f t="shared" si="17"/>
        <v>1190.1199999999999</v>
      </c>
      <c r="S157" s="5">
        <f t="shared" si="18"/>
        <v>2684.24</v>
      </c>
      <c r="T157" s="5">
        <f t="shared" ref="T157:T188" si="19">J157-S157</f>
        <v>7315.76</v>
      </c>
      <c r="U157" s="15">
        <v>44270</v>
      </c>
      <c r="V157" s="15">
        <v>44454</v>
      </c>
    </row>
    <row r="158" spans="1:22" s="19" customFormat="1" ht="15" customHeight="1">
      <c r="A158" s="4" t="s">
        <v>21</v>
      </c>
      <c r="B158" s="4" t="s">
        <v>594</v>
      </c>
      <c r="C158" s="4" t="s">
        <v>595</v>
      </c>
      <c r="D158" s="4" t="s">
        <v>596</v>
      </c>
      <c r="E158" s="4" t="s">
        <v>54</v>
      </c>
      <c r="F158" s="4">
        <v>58</v>
      </c>
      <c r="G158" s="4" t="s">
        <v>26</v>
      </c>
      <c r="H158" s="4" t="s">
        <v>572</v>
      </c>
      <c r="I158" s="4">
        <v>26</v>
      </c>
      <c r="J158" s="5">
        <v>10000</v>
      </c>
      <c r="K158" s="6">
        <v>0</v>
      </c>
      <c r="L158" s="5">
        <f t="shared" si="16"/>
        <v>10000</v>
      </c>
      <c r="M158" s="5">
        <v>0</v>
      </c>
      <c r="N158" s="5">
        <v>304</v>
      </c>
      <c r="O158" s="5">
        <v>1430.88</v>
      </c>
      <c r="P158" s="5">
        <v>0</v>
      </c>
      <c r="Q158" s="5">
        <v>0</v>
      </c>
      <c r="R158" s="5">
        <f t="shared" si="17"/>
        <v>1430.88</v>
      </c>
      <c r="S158" s="5">
        <f t="shared" si="18"/>
        <v>3165.76</v>
      </c>
      <c r="T158" s="5">
        <f t="shared" si="19"/>
        <v>6834.24</v>
      </c>
      <c r="U158" s="15">
        <v>44287</v>
      </c>
      <c r="V158" s="15">
        <v>44470</v>
      </c>
    </row>
    <row r="159" spans="1:22" s="19" customFormat="1" ht="15" customHeight="1">
      <c r="A159" s="4" t="s">
        <v>21</v>
      </c>
      <c r="B159" s="4" t="s">
        <v>597</v>
      </c>
      <c r="C159" s="4" t="s">
        <v>598</v>
      </c>
      <c r="D159" s="4" t="s">
        <v>599</v>
      </c>
      <c r="E159" s="4" t="s">
        <v>54</v>
      </c>
      <c r="F159" s="4">
        <v>58</v>
      </c>
      <c r="G159" s="4" t="s">
        <v>26</v>
      </c>
      <c r="H159" s="4" t="s">
        <v>572</v>
      </c>
      <c r="I159" s="4">
        <v>26</v>
      </c>
      <c r="J159" s="5">
        <v>10000</v>
      </c>
      <c r="K159" s="6">
        <v>0</v>
      </c>
      <c r="L159" s="5">
        <f t="shared" si="16"/>
        <v>10000</v>
      </c>
      <c r="M159" s="5">
        <v>0</v>
      </c>
      <c r="N159" s="5">
        <v>304</v>
      </c>
      <c r="O159" s="5">
        <v>0</v>
      </c>
      <c r="P159" s="5">
        <v>0</v>
      </c>
      <c r="Q159" s="5">
        <v>0</v>
      </c>
      <c r="R159" s="5">
        <f t="shared" si="17"/>
        <v>0</v>
      </c>
      <c r="S159" s="5">
        <f t="shared" si="18"/>
        <v>304</v>
      </c>
      <c r="T159" s="5">
        <f t="shared" si="19"/>
        <v>9696</v>
      </c>
      <c r="U159" s="15">
        <v>44285</v>
      </c>
      <c r="V159" s="15">
        <v>44469</v>
      </c>
    </row>
    <row r="160" spans="1:22" s="19" customFormat="1" ht="15" customHeight="1">
      <c r="A160" s="4" t="s">
        <v>21</v>
      </c>
      <c r="B160" s="4" t="s">
        <v>600</v>
      </c>
      <c r="C160" s="4" t="s">
        <v>601</v>
      </c>
      <c r="D160" s="4" t="s">
        <v>602</v>
      </c>
      <c r="E160" s="4" t="s">
        <v>54</v>
      </c>
      <c r="F160" s="4">
        <v>58</v>
      </c>
      <c r="G160" s="4" t="s">
        <v>26</v>
      </c>
      <c r="H160" s="4" t="s">
        <v>572</v>
      </c>
      <c r="I160" s="4">
        <v>26</v>
      </c>
      <c r="J160" s="5">
        <v>10000</v>
      </c>
      <c r="K160" s="6">
        <v>0</v>
      </c>
      <c r="L160" s="5">
        <f t="shared" si="16"/>
        <v>10000</v>
      </c>
      <c r="M160" s="5">
        <v>0</v>
      </c>
      <c r="N160" s="5">
        <v>304</v>
      </c>
      <c r="O160" s="5">
        <v>0</v>
      </c>
      <c r="P160" s="5">
        <v>0</v>
      </c>
      <c r="Q160" s="5">
        <v>0</v>
      </c>
      <c r="R160" s="5">
        <f t="shared" si="17"/>
        <v>0</v>
      </c>
      <c r="S160" s="5">
        <f t="shared" si="18"/>
        <v>304</v>
      </c>
      <c r="T160" s="5">
        <f t="shared" si="19"/>
        <v>9696</v>
      </c>
      <c r="U160" s="15">
        <v>44273</v>
      </c>
      <c r="V160" s="15">
        <v>44457</v>
      </c>
    </row>
    <row r="161" spans="1:22" s="19" customFormat="1" ht="15" customHeight="1">
      <c r="A161" s="4" t="s">
        <v>21</v>
      </c>
      <c r="B161" s="4" t="s">
        <v>603</v>
      </c>
      <c r="C161" s="4" t="s">
        <v>604</v>
      </c>
      <c r="D161" s="4" t="s">
        <v>605</v>
      </c>
      <c r="E161" s="4" t="s">
        <v>54</v>
      </c>
      <c r="F161" s="4">
        <v>58</v>
      </c>
      <c r="G161" s="4" t="s">
        <v>26</v>
      </c>
      <c r="H161" s="4" t="s">
        <v>572</v>
      </c>
      <c r="I161" s="4">
        <v>26</v>
      </c>
      <c r="J161" s="5">
        <v>10000</v>
      </c>
      <c r="K161" s="6">
        <v>1522.5</v>
      </c>
      <c r="L161" s="5">
        <f t="shared" si="16"/>
        <v>11522.5</v>
      </c>
      <c r="M161" s="5">
        <v>0</v>
      </c>
      <c r="N161" s="5">
        <v>304</v>
      </c>
      <c r="O161" s="5">
        <v>0</v>
      </c>
      <c r="P161" s="5">
        <v>1190.1199999999999</v>
      </c>
      <c r="Q161" s="5">
        <v>0</v>
      </c>
      <c r="R161" s="5">
        <f t="shared" si="17"/>
        <v>1190.1199999999999</v>
      </c>
      <c r="S161" s="5">
        <f t="shared" si="18"/>
        <v>2684.24</v>
      </c>
      <c r="T161" s="5">
        <f t="shared" si="19"/>
        <v>7315.76</v>
      </c>
      <c r="U161" s="15">
        <v>44239</v>
      </c>
      <c r="V161" s="15">
        <v>44420</v>
      </c>
    </row>
    <row r="162" spans="1:22" s="19" customFormat="1" ht="15" customHeight="1">
      <c r="A162" s="4" t="s">
        <v>21</v>
      </c>
      <c r="B162" s="4" t="s">
        <v>606</v>
      </c>
      <c r="C162" s="4" t="s">
        <v>607</v>
      </c>
      <c r="D162" s="4" t="s">
        <v>608</v>
      </c>
      <c r="E162" s="4" t="s">
        <v>54</v>
      </c>
      <c r="F162" s="4">
        <v>58</v>
      </c>
      <c r="G162" s="4" t="s">
        <v>26</v>
      </c>
      <c r="H162" s="4" t="s">
        <v>572</v>
      </c>
      <c r="I162" s="4">
        <v>26</v>
      </c>
      <c r="J162" s="5">
        <v>10000</v>
      </c>
      <c r="K162" s="6">
        <v>0</v>
      </c>
      <c r="L162" s="5">
        <f t="shared" ref="L162:L179" si="20">J162+K162</f>
        <v>10000</v>
      </c>
      <c r="M162" s="5">
        <v>0</v>
      </c>
      <c r="N162" s="5">
        <v>304</v>
      </c>
      <c r="O162" s="5">
        <v>0</v>
      </c>
      <c r="P162" s="5">
        <v>0</v>
      </c>
      <c r="Q162" s="5">
        <v>0</v>
      </c>
      <c r="R162" s="5">
        <f t="shared" si="17"/>
        <v>0</v>
      </c>
      <c r="S162" s="5">
        <f t="shared" si="18"/>
        <v>304</v>
      </c>
      <c r="T162" s="5">
        <f t="shared" si="19"/>
        <v>9696</v>
      </c>
      <c r="U162" s="15">
        <v>44265</v>
      </c>
      <c r="V162" s="15">
        <v>44449</v>
      </c>
    </row>
    <row r="163" spans="1:22" s="19" customFormat="1" ht="15" customHeight="1">
      <c r="A163" s="4" t="s">
        <v>21</v>
      </c>
      <c r="B163" s="4" t="s">
        <v>609</v>
      </c>
      <c r="C163" s="4" t="s">
        <v>610</v>
      </c>
      <c r="D163" s="4" t="s">
        <v>611</v>
      </c>
      <c r="E163" s="9" t="s">
        <v>271</v>
      </c>
      <c r="F163" s="4">
        <v>13</v>
      </c>
      <c r="G163" s="4" t="s">
        <v>26</v>
      </c>
      <c r="H163" s="4" t="s">
        <v>612</v>
      </c>
      <c r="I163" s="4">
        <v>27</v>
      </c>
      <c r="J163" s="5">
        <v>10000</v>
      </c>
      <c r="K163" s="6">
        <v>0</v>
      </c>
      <c r="L163" s="5">
        <f t="shared" si="20"/>
        <v>10000</v>
      </c>
      <c r="M163" s="5">
        <v>0</v>
      </c>
      <c r="N163" s="5">
        <v>304</v>
      </c>
      <c r="O163" s="5">
        <v>0</v>
      </c>
      <c r="P163" s="5">
        <v>0</v>
      </c>
      <c r="Q163" s="5">
        <v>0</v>
      </c>
      <c r="R163" s="5">
        <f t="shared" si="17"/>
        <v>0</v>
      </c>
      <c r="S163" s="5">
        <f t="shared" si="18"/>
        <v>304</v>
      </c>
      <c r="T163" s="5">
        <f t="shared" si="19"/>
        <v>9696</v>
      </c>
      <c r="U163" s="15">
        <v>44366</v>
      </c>
      <c r="V163" s="15">
        <v>44549</v>
      </c>
    </row>
    <row r="164" spans="1:22" ht="15" customHeight="1">
      <c r="A164" s="4" t="s">
        <v>21</v>
      </c>
      <c r="B164" s="4" t="s">
        <v>613</v>
      </c>
      <c r="C164" s="4" t="s">
        <v>614</v>
      </c>
      <c r="D164" s="4" t="s">
        <v>615</v>
      </c>
      <c r="E164" s="4" t="s">
        <v>616</v>
      </c>
      <c r="F164" s="4">
        <v>13</v>
      </c>
      <c r="G164" s="4" t="s">
        <v>26</v>
      </c>
      <c r="H164" s="4" t="s">
        <v>612</v>
      </c>
      <c r="I164" s="4">
        <v>27</v>
      </c>
      <c r="J164" s="5">
        <v>20000</v>
      </c>
      <c r="K164" s="6">
        <v>0</v>
      </c>
      <c r="L164" s="5">
        <f t="shared" si="20"/>
        <v>20000</v>
      </c>
      <c r="M164" s="5">
        <v>0</v>
      </c>
      <c r="N164" s="5">
        <v>608</v>
      </c>
      <c r="O164" s="5">
        <v>0</v>
      </c>
      <c r="P164" s="5">
        <v>0</v>
      </c>
      <c r="Q164" s="5">
        <v>0</v>
      </c>
      <c r="R164" s="5">
        <f t="shared" si="17"/>
        <v>0</v>
      </c>
      <c r="S164" s="5">
        <f t="shared" si="18"/>
        <v>608</v>
      </c>
      <c r="T164" s="5">
        <f t="shared" si="19"/>
        <v>19392</v>
      </c>
      <c r="U164" s="15">
        <v>44262</v>
      </c>
      <c r="V164" s="15">
        <v>44446</v>
      </c>
    </row>
    <row r="165" spans="1:22" s="19" customFormat="1" ht="15" customHeight="1">
      <c r="A165" s="4" t="s">
        <v>21</v>
      </c>
      <c r="B165" s="4" t="s">
        <v>617</v>
      </c>
      <c r="C165" s="4" t="s">
        <v>618</v>
      </c>
      <c r="D165" s="4" t="s">
        <v>619</v>
      </c>
      <c r="E165" s="7" t="s">
        <v>79</v>
      </c>
      <c r="F165" s="7">
        <v>79</v>
      </c>
      <c r="G165" s="4" t="s">
        <v>26</v>
      </c>
      <c r="H165" s="4" t="s">
        <v>612</v>
      </c>
      <c r="I165" s="4">
        <v>27</v>
      </c>
      <c r="J165" s="5">
        <v>10000</v>
      </c>
      <c r="K165" s="6">
        <v>0</v>
      </c>
      <c r="L165" s="5">
        <f t="shared" si="20"/>
        <v>10000</v>
      </c>
      <c r="M165" s="5">
        <v>0</v>
      </c>
      <c r="N165" s="5">
        <v>304</v>
      </c>
      <c r="O165" s="5">
        <v>0</v>
      </c>
      <c r="P165" s="5">
        <v>0</v>
      </c>
      <c r="Q165" s="5">
        <v>0</v>
      </c>
      <c r="R165" s="5">
        <f t="shared" si="17"/>
        <v>0</v>
      </c>
      <c r="S165" s="5">
        <f t="shared" si="18"/>
        <v>304</v>
      </c>
      <c r="T165" s="5">
        <f t="shared" si="19"/>
        <v>9696</v>
      </c>
      <c r="U165" s="15">
        <v>44315</v>
      </c>
      <c r="V165" s="15">
        <v>44498</v>
      </c>
    </row>
    <row r="166" spans="1:22" s="19" customFormat="1" ht="15" customHeight="1">
      <c r="A166" s="4" t="s">
        <v>21</v>
      </c>
      <c r="B166" s="4" t="s">
        <v>620</v>
      </c>
      <c r="C166" s="4" t="s">
        <v>621</v>
      </c>
      <c r="D166" s="4" t="s">
        <v>622</v>
      </c>
      <c r="E166" s="4" t="s">
        <v>623</v>
      </c>
      <c r="F166" s="4">
        <v>10</v>
      </c>
      <c r="G166" s="4" t="s">
        <v>26</v>
      </c>
      <c r="H166" s="4" t="s">
        <v>624</v>
      </c>
      <c r="I166" s="4">
        <v>29</v>
      </c>
      <c r="J166" s="5">
        <v>15000</v>
      </c>
      <c r="K166" s="6">
        <v>1522.5</v>
      </c>
      <c r="L166" s="5">
        <f t="shared" si="20"/>
        <v>16522.5</v>
      </c>
      <c r="M166" s="5">
        <v>0</v>
      </c>
      <c r="N166" s="5">
        <v>456</v>
      </c>
      <c r="O166" s="5">
        <v>0</v>
      </c>
      <c r="P166" s="5">
        <v>0</v>
      </c>
      <c r="Q166" s="5">
        <v>0</v>
      </c>
      <c r="R166" s="5">
        <f t="shared" si="17"/>
        <v>0</v>
      </c>
      <c r="S166" s="5">
        <f t="shared" si="18"/>
        <v>456</v>
      </c>
      <c r="T166" s="5">
        <f t="shared" si="19"/>
        <v>14544</v>
      </c>
      <c r="U166" s="15">
        <v>44256</v>
      </c>
      <c r="V166" s="15">
        <v>44440</v>
      </c>
    </row>
    <row r="167" spans="1:22" s="19" customFormat="1" ht="15" customHeight="1">
      <c r="A167" s="4" t="s">
        <v>21</v>
      </c>
      <c r="B167" s="4" t="s">
        <v>625</v>
      </c>
      <c r="C167" s="4" t="s">
        <v>626</v>
      </c>
      <c r="D167" s="4" t="s">
        <v>627</v>
      </c>
      <c r="E167" s="4" t="s">
        <v>628</v>
      </c>
      <c r="F167" s="4">
        <v>13</v>
      </c>
      <c r="G167" s="4" t="s">
        <v>26</v>
      </c>
      <c r="H167" s="4" t="s">
        <v>624</v>
      </c>
      <c r="I167" s="4">
        <v>29</v>
      </c>
      <c r="J167" s="5">
        <v>10000</v>
      </c>
      <c r="K167" s="6">
        <v>1522.5</v>
      </c>
      <c r="L167" s="5">
        <f t="shared" si="20"/>
        <v>11522.5</v>
      </c>
      <c r="M167" s="5">
        <v>0</v>
      </c>
      <c r="N167" s="5">
        <v>304</v>
      </c>
      <c r="O167" s="5">
        <v>0</v>
      </c>
      <c r="P167" s="5">
        <v>0</v>
      </c>
      <c r="Q167" s="5">
        <v>0</v>
      </c>
      <c r="R167" s="5">
        <f t="shared" si="17"/>
        <v>0</v>
      </c>
      <c r="S167" s="5">
        <f t="shared" si="18"/>
        <v>304</v>
      </c>
      <c r="T167" s="5">
        <f t="shared" si="19"/>
        <v>9696</v>
      </c>
      <c r="U167" s="15">
        <v>44256</v>
      </c>
      <c r="V167" s="15">
        <v>44440</v>
      </c>
    </row>
    <row r="168" spans="1:22" s="19" customFormat="1" ht="15" customHeight="1">
      <c r="A168" s="4" t="s">
        <v>21</v>
      </c>
      <c r="B168" s="4" t="s">
        <v>629</v>
      </c>
      <c r="C168" s="4" t="s">
        <v>630</v>
      </c>
      <c r="D168" s="4" t="s">
        <v>631</v>
      </c>
      <c r="E168" s="4" t="s">
        <v>632</v>
      </c>
      <c r="F168" s="4">
        <v>13</v>
      </c>
      <c r="G168" s="4" t="s">
        <v>26</v>
      </c>
      <c r="H168" s="4" t="s">
        <v>624</v>
      </c>
      <c r="I168" s="4">
        <v>29</v>
      </c>
      <c r="J168" s="5">
        <v>13000</v>
      </c>
      <c r="K168" s="6">
        <v>1522.5</v>
      </c>
      <c r="L168" s="5">
        <f t="shared" si="20"/>
        <v>14522.5</v>
      </c>
      <c r="M168" s="5">
        <v>0</v>
      </c>
      <c r="N168" s="5">
        <v>395.2</v>
      </c>
      <c r="O168" s="5">
        <v>0</v>
      </c>
      <c r="P168" s="5">
        <v>0</v>
      </c>
      <c r="Q168" s="5">
        <v>0</v>
      </c>
      <c r="R168" s="5">
        <f t="shared" si="17"/>
        <v>0</v>
      </c>
      <c r="S168" s="5">
        <f t="shared" si="18"/>
        <v>395.2</v>
      </c>
      <c r="T168" s="5">
        <f t="shared" si="19"/>
        <v>12604.8</v>
      </c>
      <c r="U168" s="15">
        <v>44242</v>
      </c>
      <c r="V168" s="15">
        <v>44423</v>
      </c>
    </row>
    <row r="169" spans="1:22" s="19" customFormat="1" ht="15" customHeight="1">
      <c r="A169" s="4" t="s">
        <v>21</v>
      </c>
      <c r="B169" s="4" t="s">
        <v>633</v>
      </c>
      <c r="C169" s="4" t="s">
        <v>634</v>
      </c>
      <c r="D169" s="4" t="s">
        <v>635</v>
      </c>
      <c r="E169" s="4" t="s">
        <v>636</v>
      </c>
      <c r="F169" s="4">
        <v>76</v>
      </c>
      <c r="G169" s="4" t="s">
        <v>26</v>
      </c>
      <c r="H169" s="4" t="s">
        <v>624</v>
      </c>
      <c r="I169" s="4">
        <v>29</v>
      </c>
      <c r="J169" s="5">
        <v>12000</v>
      </c>
      <c r="K169" s="6">
        <v>1522.5</v>
      </c>
      <c r="L169" s="5">
        <f t="shared" si="20"/>
        <v>13522.5</v>
      </c>
      <c r="M169" s="5">
        <v>0</v>
      </c>
      <c r="N169" s="5">
        <v>364.8</v>
      </c>
      <c r="O169" s="5">
        <v>0</v>
      </c>
      <c r="P169" s="5">
        <v>0</v>
      </c>
      <c r="Q169" s="5">
        <v>0</v>
      </c>
      <c r="R169" s="5">
        <f t="shared" si="17"/>
        <v>0</v>
      </c>
      <c r="S169" s="5">
        <f t="shared" si="18"/>
        <v>364.8</v>
      </c>
      <c r="T169" s="5">
        <f t="shared" si="19"/>
        <v>11635.2</v>
      </c>
      <c r="U169" s="15">
        <v>44244</v>
      </c>
      <c r="V169" s="15">
        <v>44425</v>
      </c>
    </row>
    <row r="170" spans="1:22" s="19" customFormat="1" ht="15" customHeight="1">
      <c r="A170" s="4" t="s">
        <v>21</v>
      </c>
      <c r="B170" s="4" t="s">
        <v>637</v>
      </c>
      <c r="C170" s="4" t="s">
        <v>638</v>
      </c>
      <c r="D170" s="4" t="s">
        <v>639</v>
      </c>
      <c r="E170" s="4" t="s">
        <v>636</v>
      </c>
      <c r="F170" s="4">
        <v>76</v>
      </c>
      <c r="G170" s="4" t="s">
        <v>26</v>
      </c>
      <c r="H170" s="4" t="s">
        <v>624</v>
      </c>
      <c r="I170" s="4">
        <v>29</v>
      </c>
      <c r="J170" s="5">
        <v>13000</v>
      </c>
      <c r="K170" s="6">
        <v>0</v>
      </c>
      <c r="L170" s="5">
        <f t="shared" si="20"/>
        <v>13000</v>
      </c>
      <c r="M170" s="5">
        <v>0</v>
      </c>
      <c r="N170" s="5">
        <v>395.2</v>
      </c>
      <c r="O170" s="5">
        <v>0</v>
      </c>
      <c r="P170" s="5">
        <v>0</v>
      </c>
      <c r="Q170" s="5">
        <v>0</v>
      </c>
      <c r="R170" s="5">
        <f t="shared" si="17"/>
        <v>0</v>
      </c>
      <c r="S170" s="5">
        <f t="shared" si="18"/>
        <v>395.2</v>
      </c>
      <c r="T170" s="5">
        <f t="shared" si="19"/>
        <v>12604.8</v>
      </c>
      <c r="U170" s="15">
        <v>44258</v>
      </c>
      <c r="V170" s="15">
        <v>44442</v>
      </c>
    </row>
    <row r="171" spans="1:22" s="19" customFormat="1" ht="15" customHeight="1">
      <c r="A171" s="4" t="s">
        <v>21</v>
      </c>
      <c r="B171" s="4" t="s">
        <v>640</v>
      </c>
      <c r="C171" s="4" t="s">
        <v>242</v>
      </c>
      <c r="D171" s="4" t="s">
        <v>641</v>
      </c>
      <c r="E171" s="4" t="s">
        <v>642</v>
      </c>
      <c r="F171" s="4">
        <v>13</v>
      </c>
      <c r="G171" s="4" t="s">
        <v>26</v>
      </c>
      <c r="H171" s="4" t="s">
        <v>643</v>
      </c>
      <c r="I171" s="4">
        <v>30</v>
      </c>
      <c r="J171" s="5">
        <v>10000</v>
      </c>
      <c r="K171" s="6">
        <v>0</v>
      </c>
      <c r="L171" s="5">
        <f t="shared" si="20"/>
        <v>10000</v>
      </c>
      <c r="M171" s="5">
        <v>0</v>
      </c>
      <c r="N171" s="5">
        <v>304</v>
      </c>
      <c r="O171" s="5">
        <v>0</v>
      </c>
      <c r="P171" s="5">
        <v>0</v>
      </c>
      <c r="Q171" s="5">
        <v>0</v>
      </c>
      <c r="R171" s="5">
        <f t="shared" si="17"/>
        <v>0</v>
      </c>
      <c r="S171" s="5">
        <f t="shared" si="18"/>
        <v>304</v>
      </c>
      <c r="T171" s="5">
        <f t="shared" si="19"/>
        <v>9696</v>
      </c>
      <c r="U171" s="15">
        <v>44233</v>
      </c>
      <c r="V171" s="15">
        <v>44414</v>
      </c>
    </row>
    <row r="172" spans="1:22" s="19" customFormat="1" ht="15" customHeight="1">
      <c r="A172" s="4" t="s">
        <v>21</v>
      </c>
      <c r="B172" s="4" t="s">
        <v>644</v>
      </c>
      <c r="C172" s="4" t="s">
        <v>645</v>
      </c>
      <c r="D172" s="4" t="s">
        <v>646</v>
      </c>
      <c r="E172" s="4" t="s">
        <v>647</v>
      </c>
      <c r="F172" s="4">
        <v>35</v>
      </c>
      <c r="G172" s="4" t="s">
        <v>26</v>
      </c>
      <c r="H172" s="4" t="s">
        <v>643</v>
      </c>
      <c r="I172" s="4">
        <v>30</v>
      </c>
      <c r="J172" s="5">
        <v>10000</v>
      </c>
      <c r="K172" s="6">
        <v>0</v>
      </c>
      <c r="L172" s="5">
        <f t="shared" si="20"/>
        <v>10000</v>
      </c>
      <c r="M172" s="5">
        <v>0</v>
      </c>
      <c r="N172" s="5">
        <v>304</v>
      </c>
      <c r="O172" s="5">
        <v>0</v>
      </c>
      <c r="P172" s="5">
        <v>0</v>
      </c>
      <c r="Q172" s="5">
        <v>0</v>
      </c>
      <c r="R172" s="5">
        <f t="shared" si="17"/>
        <v>0</v>
      </c>
      <c r="S172" s="5">
        <f t="shared" si="18"/>
        <v>304</v>
      </c>
      <c r="T172" s="5">
        <f t="shared" si="19"/>
        <v>9696</v>
      </c>
      <c r="U172" s="15">
        <v>44296</v>
      </c>
      <c r="V172" s="15">
        <v>44479</v>
      </c>
    </row>
    <row r="173" spans="1:22" s="19" customFormat="1" ht="15" customHeight="1">
      <c r="A173" s="4" t="s">
        <v>21</v>
      </c>
      <c r="B173" s="4" t="s">
        <v>648</v>
      </c>
      <c r="C173" s="4" t="s">
        <v>649</v>
      </c>
      <c r="D173" s="4" t="s">
        <v>650</v>
      </c>
      <c r="E173" s="4" t="s">
        <v>647</v>
      </c>
      <c r="F173" s="4">
        <v>35</v>
      </c>
      <c r="G173" s="4" t="s">
        <v>26</v>
      </c>
      <c r="H173" s="10" t="s">
        <v>643</v>
      </c>
      <c r="I173" s="10">
        <v>30</v>
      </c>
      <c r="J173" s="5">
        <v>10000</v>
      </c>
      <c r="K173" s="6">
        <v>1522.5</v>
      </c>
      <c r="L173" s="5">
        <f t="shared" si="20"/>
        <v>11522.5</v>
      </c>
      <c r="M173" s="5">
        <v>0</v>
      </c>
      <c r="N173" s="5">
        <v>304</v>
      </c>
      <c r="O173" s="5">
        <v>0</v>
      </c>
      <c r="P173" s="5">
        <v>0</v>
      </c>
      <c r="Q173" s="5">
        <v>0</v>
      </c>
      <c r="R173" s="5">
        <f t="shared" si="17"/>
        <v>0</v>
      </c>
      <c r="S173" s="5">
        <f t="shared" si="18"/>
        <v>304</v>
      </c>
      <c r="T173" s="5">
        <f t="shared" si="19"/>
        <v>9696</v>
      </c>
      <c r="U173" s="15">
        <v>44289</v>
      </c>
      <c r="V173" s="15">
        <v>44472</v>
      </c>
    </row>
    <row r="174" spans="1:22" s="19" customFormat="1" ht="15" customHeight="1">
      <c r="A174" s="4" t="s">
        <v>21</v>
      </c>
      <c r="B174" s="4" t="s">
        <v>651</v>
      </c>
      <c r="C174" s="4" t="s">
        <v>652</v>
      </c>
      <c r="D174" s="4" t="s">
        <v>653</v>
      </c>
      <c r="E174" s="18" t="s">
        <v>203</v>
      </c>
      <c r="F174" s="4">
        <v>54</v>
      </c>
      <c r="G174" s="4" t="s">
        <v>26</v>
      </c>
      <c r="H174" s="4" t="s">
        <v>643</v>
      </c>
      <c r="I174" s="4">
        <v>30</v>
      </c>
      <c r="J174" s="5">
        <v>15000</v>
      </c>
      <c r="K174" s="6">
        <v>0</v>
      </c>
      <c r="L174" s="5">
        <f t="shared" si="20"/>
        <v>15000</v>
      </c>
      <c r="M174" s="5">
        <v>0</v>
      </c>
      <c r="N174" s="5">
        <v>456</v>
      </c>
      <c r="O174" s="5">
        <v>0</v>
      </c>
      <c r="P174" s="5">
        <v>0</v>
      </c>
      <c r="Q174" s="5">
        <v>0</v>
      </c>
      <c r="R174" s="5">
        <f t="shared" si="17"/>
        <v>0</v>
      </c>
      <c r="S174" s="5">
        <f t="shared" si="18"/>
        <v>456</v>
      </c>
      <c r="T174" s="5">
        <f t="shared" si="19"/>
        <v>14544</v>
      </c>
      <c r="U174" s="15">
        <v>44329</v>
      </c>
      <c r="V174" s="15">
        <v>44513</v>
      </c>
    </row>
    <row r="175" spans="1:22" s="19" customFormat="1" ht="15" customHeight="1">
      <c r="A175" s="4" t="s">
        <v>21</v>
      </c>
      <c r="B175" s="4" t="s">
        <v>654</v>
      </c>
      <c r="C175" s="4" t="s">
        <v>655</v>
      </c>
      <c r="D175" s="4" t="s">
        <v>656</v>
      </c>
      <c r="E175" s="4" t="s">
        <v>54</v>
      </c>
      <c r="F175" s="4">
        <v>58</v>
      </c>
      <c r="G175" s="4" t="s">
        <v>26</v>
      </c>
      <c r="H175" s="4" t="s">
        <v>643</v>
      </c>
      <c r="I175" s="4">
        <v>30</v>
      </c>
      <c r="J175" s="5">
        <v>10000</v>
      </c>
      <c r="K175" s="6">
        <v>0</v>
      </c>
      <c r="L175" s="5">
        <f t="shared" si="20"/>
        <v>10000</v>
      </c>
      <c r="M175" s="5">
        <v>0</v>
      </c>
      <c r="N175" s="5">
        <v>304</v>
      </c>
      <c r="O175" s="5">
        <v>0</v>
      </c>
      <c r="P175" s="5">
        <v>0</v>
      </c>
      <c r="Q175" s="5">
        <v>0</v>
      </c>
      <c r="R175" s="5">
        <f t="shared" si="17"/>
        <v>0</v>
      </c>
      <c r="S175" s="5">
        <f t="shared" si="18"/>
        <v>304</v>
      </c>
      <c r="T175" s="5">
        <f t="shared" si="19"/>
        <v>9696</v>
      </c>
      <c r="U175" s="15">
        <v>44243</v>
      </c>
      <c r="V175" s="15">
        <v>44424</v>
      </c>
    </row>
    <row r="176" spans="1:22" s="19" customFormat="1" ht="15" customHeight="1">
      <c r="A176" s="4" t="s">
        <v>21</v>
      </c>
      <c r="B176" s="4" t="s">
        <v>657</v>
      </c>
      <c r="C176" s="4" t="s">
        <v>658</v>
      </c>
      <c r="D176" s="4" t="s">
        <v>659</v>
      </c>
      <c r="E176" s="4" t="s">
        <v>647</v>
      </c>
      <c r="F176" s="4">
        <v>35</v>
      </c>
      <c r="G176" s="4" t="s">
        <v>26</v>
      </c>
      <c r="H176" s="4" t="s">
        <v>660</v>
      </c>
      <c r="I176" s="4">
        <v>31</v>
      </c>
      <c r="J176" s="5">
        <v>10000</v>
      </c>
      <c r="K176" s="6">
        <v>0</v>
      </c>
      <c r="L176" s="5">
        <f t="shared" si="20"/>
        <v>10000</v>
      </c>
      <c r="M176" s="5">
        <v>0</v>
      </c>
      <c r="N176" s="5">
        <v>304</v>
      </c>
      <c r="O176" s="5">
        <v>0</v>
      </c>
      <c r="P176" s="5">
        <v>0</v>
      </c>
      <c r="Q176" s="5">
        <v>0</v>
      </c>
      <c r="R176" s="5">
        <f t="shared" si="17"/>
        <v>0</v>
      </c>
      <c r="S176" s="5">
        <f t="shared" si="18"/>
        <v>304</v>
      </c>
      <c r="T176" s="5">
        <f t="shared" si="19"/>
        <v>9696</v>
      </c>
      <c r="U176" s="15">
        <v>44278</v>
      </c>
      <c r="V176" s="15">
        <v>44462</v>
      </c>
    </row>
    <row r="177" spans="1:22" s="19" customFormat="1" ht="15" customHeight="1">
      <c r="A177" s="4" t="s">
        <v>21</v>
      </c>
      <c r="B177" s="4" t="s">
        <v>43</v>
      </c>
      <c r="C177" s="4" t="s">
        <v>661</v>
      </c>
      <c r="D177" s="4" t="s">
        <v>662</v>
      </c>
      <c r="E177" s="4" t="s">
        <v>203</v>
      </c>
      <c r="F177" s="4">
        <v>54</v>
      </c>
      <c r="G177" s="4" t="s">
        <v>26</v>
      </c>
      <c r="H177" s="4" t="s">
        <v>660</v>
      </c>
      <c r="I177" s="4">
        <v>31</v>
      </c>
      <c r="J177" s="5">
        <v>15000</v>
      </c>
      <c r="K177" s="6">
        <v>0</v>
      </c>
      <c r="L177" s="5">
        <f t="shared" si="20"/>
        <v>15000</v>
      </c>
      <c r="M177" s="5">
        <v>0</v>
      </c>
      <c r="N177" s="5">
        <v>456</v>
      </c>
      <c r="O177" s="5">
        <v>0</v>
      </c>
      <c r="P177" s="5">
        <v>0</v>
      </c>
      <c r="Q177" s="5">
        <v>0</v>
      </c>
      <c r="R177" s="5">
        <f t="shared" si="17"/>
        <v>0</v>
      </c>
      <c r="S177" s="5">
        <f t="shared" si="18"/>
        <v>456</v>
      </c>
      <c r="T177" s="5">
        <f t="shared" si="19"/>
        <v>14544</v>
      </c>
      <c r="U177" s="15">
        <v>44346</v>
      </c>
      <c r="V177" s="15">
        <v>44530</v>
      </c>
    </row>
    <row r="178" spans="1:22" s="19" customFormat="1" ht="15" customHeight="1">
      <c r="A178" s="4" t="s">
        <v>21</v>
      </c>
      <c r="B178" s="4" t="s">
        <v>663</v>
      </c>
      <c r="C178" s="4" t="s">
        <v>664</v>
      </c>
      <c r="D178" s="4" t="s">
        <v>665</v>
      </c>
      <c r="E178" s="9" t="s">
        <v>666</v>
      </c>
      <c r="F178" s="9">
        <v>55</v>
      </c>
      <c r="G178" s="4" t="s">
        <v>26</v>
      </c>
      <c r="H178" s="4" t="s">
        <v>660</v>
      </c>
      <c r="I178" s="4">
        <v>31</v>
      </c>
      <c r="J178" s="5">
        <v>10000</v>
      </c>
      <c r="K178" s="6">
        <v>0</v>
      </c>
      <c r="L178" s="5">
        <f t="shared" si="20"/>
        <v>10000</v>
      </c>
      <c r="M178" s="5">
        <v>0</v>
      </c>
      <c r="N178" s="5">
        <v>304</v>
      </c>
      <c r="O178" s="5">
        <v>0</v>
      </c>
      <c r="P178" s="5">
        <v>0</v>
      </c>
      <c r="Q178" s="5">
        <v>0</v>
      </c>
      <c r="R178" s="5">
        <f t="shared" si="17"/>
        <v>0</v>
      </c>
      <c r="S178" s="5">
        <f t="shared" si="18"/>
        <v>304</v>
      </c>
      <c r="T178" s="5">
        <f t="shared" si="19"/>
        <v>9696</v>
      </c>
      <c r="U178" s="15">
        <v>44243</v>
      </c>
      <c r="V178" s="15">
        <v>44424</v>
      </c>
    </row>
    <row r="179" spans="1:22" s="19" customFormat="1" ht="15" customHeight="1">
      <c r="A179" s="4" t="s">
        <v>21</v>
      </c>
      <c r="B179" s="4" t="s">
        <v>667</v>
      </c>
      <c r="C179" s="4" t="s">
        <v>668</v>
      </c>
      <c r="D179" s="4" t="s">
        <v>669</v>
      </c>
      <c r="E179" s="4" t="s">
        <v>54</v>
      </c>
      <c r="F179" s="4">
        <v>58</v>
      </c>
      <c r="G179" s="4" t="s">
        <v>26</v>
      </c>
      <c r="H179" s="4" t="s">
        <v>660</v>
      </c>
      <c r="I179" s="4">
        <v>31</v>
      </c>
      <c r="J179" s="5">
        <v>10000</v>
      </c>
      <c r="K179" s="6">
        <v>0</v>
      </c>
      <c r="L179" s="5">
        <f t="shared" si="20"/>
        <v>10000</v>
      </c>
      <c r="M179" s="5">
        <v>0</v>
      </c>
      <c r="N179" s="4">
        <v>304</v>
      </c>
      <c r="O179" s="5">
        <v>0</v>
      </c>
      <c r="P179" s="5">
        <v>0</v>
      </c>
      <c r="Q179" s="5">
        <v>0</v>
      </c>
      <c r="R179" s="5">
        <f t="shared" si="17"/>
        <v>0</v>
      </c>
      <c r="S179" s="5">
        <f t="shared" si="18"/>
        <v>304</v>
      </c>
      <c r="T179" s="5">
        <f t="shared" si="19"/>
        <v>9696</v>
      </c>
      <c r="U179" s="16"/>
      <c r="V179" s="16"/>
    </row>
    <row r="180" spans="1:22" s="19" customFormat="1" ht="15" customHeight="1">
      <c r="A180" s="4" t="s">
        <v>21</v>
      </c>
      <c r="B180" s="4" t="s">
        <v>670</v>
      </c>
      <c r="C180" s="4" t="s">
        <v>671</v>
      </c>
      <c r="D180" s="4" t="s">
        <v>672</v>
      </c>
      <c r="E180" s="4" t="s">
        <v>673</v>
      </c>
      <c r="F180" s="4">
        <v>30</v>
      </c>
      <c r="G180" s="4" t="s">
        <v>26</v>
      </c>
      <c r="H180" s="4" t="s">
        <v>674</v>
      </c>
      <c r="I180" s="4">
        <v>32</v>
      </c>
      <c r="J180" s="5">
        <v>20000</v>
      </c>
      <c r="K180" s="6">
        <v>0</v>
      </c>
      <c r="L180" s="5">
        <v>20000</v>
      </c>
      <c r="M180" s="5">
        <v>0</v>
      </c>
      <c r="N180" s="5">
        <v>608</v>
      </c>
      <c r="O180" s="5">
        <v>0</v>
      </c>
      <c r="P180" s="5">
        <v>0</v>
      </c>
      <c r="Q180" s="5">
        <v>0</v>
      </c>
      <c r="R180" s="5">
        <f t="shared" si="17"/>
        <v>0</v>
      </c>
      <c r="S180" s="5">
        <f t="shared" si="18"/>
        <v>608</v>
      </c>
      <c r="T180" s="5">
        <f t="shared" si="19"/>
        <v>19392</v>
      </c>
      <c r="U180" s="15"/>
      <c r="V180" s="15"/>
    </row>
    <row r="181" spans="1:22" s="19" customFormat="1" ht="15" customHeight="1">
      <c r="A181" s="4" t="s">
        <v>21</v>
      </c>
      <c r="B181" s="4" t="s">
        <v>675</v>
      </c>
      <c r="C181" s="4" t="s">
        <v>676</v>
      </c>
      <c r="D181" s="4" t="s">
        <v>677</v>
      </c>
      <c r="E181" s="4" t="s">
        <v>536</v>
      </c>
      <c r="F181" s="4">
        <v>47.5</v>
      </c>
      <c r="G181" s="4" t="s">
        <v>26</v>
      </c>
      <c r="H181" s="4" t="s">
        <v>674</v>
      </c>
      <c r="I181" s="4">
        <v>32</v>
      </c>
      <c r="J181" s="5">
        <v>10000</v>
      </c>
      <c r="K181" s="6">
        <v>0</v>
      </c>
      <c r="L181" s="5">
        <f t="shared" ref="L181:L208" si="21">J181+K181</f>
        <v>10000</v>
      </c>
      <c r="M181" s="5">
        <v>0</v>
      </c>
      <c r="N181" s="5">
        <v>304</v>
      </c>
      <c r="O181" s="5">
        <v>0</v>
      </c>
      <c r="P181" s="5">
        <v>0</v>
      </c>
      <c r="Q181" s="5">
        <v>0</v>
      </c>
      <c r="R181" s="5">
        <f t="shared" si="17"/>
        <v>0</v>
      </c>
      <c r="S181" s="5">
        <f t="shared" si="18"/>
        <v>304</v>
      </c>
      <c r="T181" s="5">
        <f t="shared" si="19"/>
        <v>9696</v>
      </c>
      <c r="U181" s="15">
        <v>44242</v>
      </c>
      <c r="V181" s="15">
        <v>44423</v>
      </c>
    </row>
    <row r="182" spans="1:22" s="19" customFormat="1" ht="15" customHeight="1">
      <c r="A182" s="4" t="s">
        <v>21</v>
      </c>
      <c r="B182" s="4" t="s">
        <v>678</v>
      </c>
      <c r="C182" s="4" t="s">
        <v>679</v>
      </c>
      <c r="D182" s="4" t="s">
        <v>680</v>
      </c>
      <c r="E182" s="4" t="s">
        <v>681</v>
      </c>
      <c r="F182" s="4">
        <v>13</v>
      </c>
      <c r="G182" s="4" t="s">
        <v>26</v>
      </c>
      <c r="H182" s="10" t="s">
        <v>682</v>
      </c>
      <c r="I182" s="10">
        <v>33</v>
      </c>
      <c r="J182" s="5">
        <v>10000</v>
      </c>
      <c r="K182" s="6">
        <v>0</v>
      </c>
      <c r="L182" s="5">
        <f t="shared" si="21"/>
        <v>10000</v>
      </c>
      <c r="M182" s="5">
        <v>0</v>
      </c>
      <c r="N182" s="5">
        <v>304</v>
      </c>
      <c r="O182" s="5">
        <v>0</v>
      </c>
      <c r="P182" s="5">
        <v>0</v>
      </c>
      <c r="Q182" s="5">
        <v>0</v>
      </c>
      <c r="R182" s="5">
        <f t="shared" si="17"/>
        <v>0</v>
      </c>
      <c r="S182" s="5">
        <f t="shared" si="18"/>
        <v>304</v>
      </c>
      <c r="T182" s="5">
        <f t="shared" si="19"/>
        <v>9696</v>
      </c>
      <c r="U182" s="15">
        <v>44350</v>
      </c>
      <c r="V182" s="15">
        <v>44533</v>
      </c>
    </row>
    <row r="183" spans="1:22" s="19" customFormat="1" ht="15" customHeight="1">
      <c r="A183" s="4" t="s">
        <v>21</v>
      </c>
      <c r="B183" s="4" t="s">
        <v>683</v>
      </c>
      <c r="C183" s="4" t="s">
        <v>684</v>
      </c>
      <c r="D183" s="4" t="s">
        <v>685</v>
      </c>
      <c r="E183" s="4" t="s">
        <v>686</v>
      </c>
      <c r="F183" s="4">
        <v>13</v>
      </c>
      <c r="G183" s="4" t="s">
        <v>26</v>
      </c>
      <c r="H183" s="4" t="s">
        <v>682</v>
      </c>
      <c r="I183" s="4">
        <v>33</v>
      </c>
      <c r="J183" s="5">
        <v>10000</v>
      </c>
      <c r="K183" s="6">
        <v>1522.5</v>
      </c>
      <c r="L183" s="5">
        <f t="shared" si="21"/>
        <v>11522.5</v>
      </c>
      <c r="M183" s="5">
        <v>0</v>
      </c>
      <c r="N183" s="5">
        <v>304</v>
      </c>
      <c r="O183" s="5">
        <v>0</v>
      </c>
      <c r="P183" s="5">
        <v>0</v>
      </c>
      <c r="Q183" s="5">
        <v>0</v>
      </c>
      <c r="R183" s="5">
        <f t="shared" si="17"/>
        <v>0</v>
      </c>
      <c r="S183" s="5">
        <f t="shared" si="18"/>
        <v>304</v>
      </c>
      <c r="T183" s="5">
        <f t="shared" si="19"/>
        <v>9696</v>
      </c>
      <c r="U183" s="15">
        <v>44243</v>
      </c>
      <c r="V183" s="15">
        <v>44424</v>
      </c>
    </row>
    <row r="184" spans="1:22" s="19" customFormat="1" ht="15" customHeight="1">
      <c r="A184" s="4" t="s">
        <v>21</v>
      </c>
      <c r="B184" s="4" t="s">
        <v>687</v>
      </c>
      <c r="C184" s="4" t="s">
        <v>688</v>
      </c>
      <c r="D184" s="4" t="s">
        <v>689</v>
      </c>
      <c r="E184" s="4" t="s">
        <v>690</v>
      </c>
      <c r="F184" s="4">
        <v>41</v>
      </c>
      <c r="G184" s="4" t="s">
        <v>26</v>
      </c>
      <c r="H184" s="4" t="s">
        <v>682</v>
      </c>
      <c r="I184" s="4">
        <v>33</v>
      </c>
      <c r="J184" s="5">
        <v>20000</v>
      </c>
      <c r="K184" s="6">
        <v>0</v>
      </c>
      <c r="L184" s="5">
        <f t="shared" si="21"/>
        <v>20000</v>
      </c>
      <c r="M184" s="5">
        <v>0</v>
      </c>
      <c r="N184" s="5">
        <v>608</v>
      </c>
      <c r="O184" s="5">
        <v>0</v>
      </c>
      <c r="P184" s="5">
        <v>0</v>
      </c>
      <c r="Q184" s="4">
        <v>0</v>
      </c>
      <c r="R184" s="5">
        <f t="shared" si="17"/>
        <v>0</v>
      </c>
      <c r="S184" s="5">
        <f t="shared" si="18"/>
        <v>608</v>
      </c>
      <c r="T184" s="5">
        <f t="shared" si="19"/>
        <v>19392</v>
      </c>
      <c r="U184" s="14"/>
      <c r="V184" s="14"/>
    </row>
    <row r="185" spans="1:22" s="19" customFormat="1" ht="15" customHeight="1">
      <c r="A185" s="4" t="s">
        <v>21</v>
      </c>
      <c r="B185" s="4" t="s">
        <v>691</v>
      </c>
      <c r="C185" s="4" t="s">
        <v>692</v>
      </c>
      <c r="D185" s="4" t="s">
        <v>693</v>
      </c>
      <c r="E185" s="4" t="s">
        <v>536</v>
      </c>
      <c r="F185" s="4">
        <v>47.5</v>
      </c>
      <c r="G185" s="4" t="s">
        <v>26</v>
      </c>
      <c r="H185" s="4" t="s">
        <v>682</v>
      </c>
      <c r="I185" s="4">
        <v>33</v>
      </c>
      <c r="J185" s="5">
        <v>10000</v>
      </c>
      <c r="K185" s="6">
        <v>0</v>
      </c>
      <c r="L185" s="5">
        <f t="shared" si="21"/>
        <v>10000</v>
      </c>
      <c r="M185" s="5">
        <v>0</v>
      </c>
      <c r="N185" s="5">
        <v>304</v>
      </c>
      <c r="O185" s="5">
        <v>0</v>
      </c>
      <c r="P185" s="5">
        <v>0</v>
      </c>
      <c r="Q185" s="5">
        <v>0</v>
      </c>
      <c r="R185" s="5">
        <f t="shared" si="17"/>
        <v>0</v>
      </c>
      <c r="S185" s="5">
        <f t="shared" si="18"/>
        <v>304</v>
      </c>
      <c r="T185" s="5">
        <f t="shared" si="19"/>
        <v>9696</v>
      </c>
      <c r="U185" s="15">
        <v>44266</v>
      </c>
      <c r="V185" s="15">
        <v>44450</v>
      </c>
    </row>
    <row r="186" spans="1:22" s="19" customFormat="1" ht="15" customHeight="1">
      <c r="A186" s="4" t="s">
        <v>21</v>
      </c>
      <c r="B186" s="4" t="s">
        <v>694</v>
      </c>
      <c r="C186" s="4" t="s">
        <v>695</v>
      </c>
      <c r="D186" s="4" t="s">
        <v>696</v>
      </c>
      <c r="E186" s="4" t="s">
        <v>536</v>
      </c>
      <c r="F186" s="4">
        <v>47.5</v>
      </c>
      <c r="G186" s="4" t="s">
        <v>26</v>
      </c>
      <c r="H186" s="4" t="s">
        <v>682</v>
      </c>
      <c r="I186" s="4">
        <v>33</v>
      </c>
      <c r="J186" s="5">
        <v>10000</v>
      </c>
      <c r="K186" s="6">
        <v>0</v>
      </c>
      <c r="L186" s="5">
        <f t="shared" si="21"/>
        <v>10000</v>
      </c>
      <c r="M186" s="5">
        <v>0</v>
      </c>
      <c r="N186" s="5">
        <v>304</v>
      </c>
      <c r="O186" s="5">
        <v>0</v>
      </c>
      <c r="P186" s="5">
        <v>0</v>
      </c>
      <c r="Q186" s="5">
        <v>0</v>
      </c>
      <c r="R186" s="5">
        <f t="shared" si="17"/>
        <v>0</v>
      </c>
      <c r="S186" s="5">
        <f t="shared" si="18"/>
        <v>304</v>
      </c>
      <c r="T186" s="5">
        <f t="shared" si="19"/>
        <v>9696</v>
      </c>
      <c r="U186" s="15">
        <v>44243</v>
      </c>
      <c r="V186" s="15">
        <v>44424</v>
      </c>
    </row>
    <row r="187" spans="1:22" s="19" customFormat="1" ht="15" customHeight="1">
      <c r="A187" s="4" t="s">
        <v>697</v>
      </c>
      <c r="B187" s="4" t="s">
        <v>698</v>
      </c>
      <c r="C187" s="4" t="s">
        <v>699</v>
      </c>
      <c r="D187" s="4" t="s">
        <v>700</v>
      </c>
      <c r="E187" s="8" t="s">
        <v>536</v>
      </c>
      <c r="F187" s="4">
        <v>47.5</v>
      </c>
      <c r="G187" s="4" t="s">
        <v>26</v>
      </c>
      <c r="H187" s="4" t="s">
        <v>682</v>
      </c>
      <c r="I187" s="4">
        <v>33</v>
      </c>
      <c r="J187" s="5">
        <v>10000</v>
      </c>
      <c r="K187" s="6">
        <v>0</v>
      </c>
      <c r="L187" s="5">
        <f t="shared" si="21"/>
        <v>10000</v>
      </c>
      <c r="M187" s="5">
        <v>0</v>
      </c>
      <c r="N187" s="5">
        <v>304</v>
      </c>
      <c r="O187" s="5">
        <v>0</v>
      </c>
      <c r="P187" s="5">
        <v>0</v>
      </c>
      <c r="Q187" s="5">
        <v>630</v>
      </c>
      <c r="R187" s="5">
        <f t="shared" si="17"/>
        <v>630</v>
      </c>
      <c r="S187" s="5">
        <f t="shared" si="18"/>
        <v>1564</v>
      </c>
      <c r="T187" s="5">
        <f t="shared" si="19"/>
        <v>8436</v>
      </c>
      <c r="U187" s="15">
        <v>44311</v>
      </c>
      <c r="V187" s="15">
        <v>44494</v>
      </c>
    </row>
    <row r="188" spans="1:22" s="19" customFormat="1" ht="15" customHeight="1">
      <c r="A188" s="4" t="s">
        <v>21</v>
      </c>
      <c r="B188" s="4" t="s">
        <v>701</v>
      </c>
      <c r="C188" s="4" t="s">
        <v>702</v>
      </c>
      <c r="D188" s="4" t="s">
        <v>703</v>
      </c>
      <c r="E188" s="4" t="s">
        <v>536</v>
      </c>
      <c r="F188" s="4">
        <v>47.5</v>
      </c>
      <c r="G188" s="4" t="s">
        <v>26</v>
      </c>
      <c r="H188" s="4" t="s">
        <v>682</v>
      </c>
      <c r="I188" s="4">
        <v>33</v>
      </c>
      <c r="J188" s="5">
        <v>10000</v>
      </c>
      <c r="K188" s="6">
        <v>0</v>
      </c>
      <c r="L188" s="5">
        <f t="shared" si="21"/>
        <v>10000</v>
      </c>
      <c r="M188" s="5">
        <v>0</v>
      </c>
      <c r="N188" s="5">
        <v>304</v>
      </c>
      <c r="O188" s="5">
        <v>0</v>
      </c>
      <c r="P188" s="5">
        <v>0</v>
      </c>
      <c r="Q188" s="5">
        <v>0</v>
      </c>
      <c r="R188" s="5">
        <f t="shared" si="17"/>
        <v>0</v>
      </c>
      <c r="S188" s="5">
        <f t="shared" si="18"/>
        <v>304</v>
      </c>
      <c r="T188" s="5">
        <f t="shared" si="19"/>
        <v>9696</v>
      </c>
      <c r="U188" s="15">
        <v>44237</v>
      </c>
      <c r="V188" s="15">
        <v>44418</v>
      </c>
    </row>
    <row r="189" spans="1:22" s="19" customFormat="1" ht="15" customHeight="1">
      <c r="A189" s="4" t="s">
        <v>21</v>
      </c>
      <c r="B189" s="4" t="s">
        <v>704</v>
      </c>
      <c r="C189" s="4" t="s">
        <v>705</v>
      </c>
      <c r="D189" s="4" t="s">
        <v>706</v>
      </c>
      <c r="E189" s="4" t="s">
        <v>54</v>
      </c>
      <c r="F189" s="4">
        <v>58</v>
      </c>
      <c r="G189" s="4" t="s">
        <v>26</v>
      </c>
      <c r="H189" s="4" t="s">
        <v>682</v>
      </c>
      <c r="I189" s="4">
        <v>33</v>
      </c>
      <c r="J189" s="5">
        <v>10000</v>
      </c>
      <c r="K189" s="6">
        <v>0</v>
      </c>
      <c r="L189" s="5">
        <f t="shared" si="21"/>
        <v>10000</v>
      </c>
      <c r="M189" s="5">
        <v>0</v>
      </c>
      <c r="N189" s="5">
        <v>304</v>
      </c>
      <c r="O189" s="5">
        <v>0</v>
      </c>
      <c r="P189" s="5">
        <v>0</v>
      </c>
      <c r="Q189" s="5">
        <v>0</v>
      </c>
      <c r="R189" s="5">
        <f t="shared" si="17"/>
        <v>0</v>
      </c>
      <c r="S189" s="5">
        <f t="shared" si="18"/>
        <v>304</v>
      </c>
      <c r="T189" s="5">
        <f t="shared" ref="T189:T212" si="22">J189-S189</f>
        <v>9696</v>
      </c>
      <c r="U189" s="15">
        <v>44272</v>
      </c>
      <c r="V189" s="15">
        <v>44456</v>
      </c>
    </row>
    <row r="190" spans="1:22" s="19" customFormat="1" ht="15" customHeight="1">
      <c r="A190" s="4" t="s">
        <v>21</v>
      </c>
      <c r="B190" s="4" t="s">
        <v>707</v>
      </c>
      <c r="C190" s="4" t="s">
        <v>695</v>
      </c>
      <c r="D190" s="4" t="s">
        <v>708</v>
      </c>
      <c r="E190" s="4" t="s">
        <v>54</v>
      </c>
      <c r="F190" s="4">
        <v>58</v>
      </c>
      <c r="G190" s="4" t="s">
        <v>26</v>
      </c>
      <c r="H190" s="4" t="s">
        <v>682</v>
      </c>
      <c r="I190" s="4">
        <v>33</v>
      </c>
      <c r="J190" s="5">
        <v>10000</v>
      </c>
      <c r="K190" s="6">
        <v>0</v>
      </c>
      <c r="L190" s="5">
        <f t="shared" si="21"/>
        <v>10000</v>
      </c>
      <c r="M190" s="5">
        <v>0</v>
      </c>
      <c r="N190" s="5">
        <v>304</v>
      </c>
      <c r="O190" s="5">
        <v>0</v>
      </c>
      <c r="P190" s="5">
        <v>0</v>
      </c>
      <c r="Q190" s="5">
        <v>0</v>
      </c>
      <c r="R190" s="5">
        <f t="shared" si="17"/>
        <v>0</v>
      </c>
      <c r="S190" s="5">
        <f t="shared" si="18"/>
        <v>304</v>
      </c>
      <c r="T190" s="5">
        <f t="shared" si="22"/>
        <v>9696</v>
      </c>
      <c r="U190" s="15">
        <v>44386</v>
      </c>
      <c r="V190" s="15">
        <v>44570</v>
      </c>
    </row>
    <row r="191" spans="1:22" s="19" customFormat="1" ht="15" customHeight="1">
      <c r="A191" s="4" t="s">
        <v>21</v>
      </c>
      <c r="B191" s="4" t="s">
        <v>709</v>
      </c>
      <c r="C191" s="4" t="s">
        <v>710</v>
      </c>
      <c r="D191" s="4" t="s">
        <v>711</v>
      </c>
      <c r="E191" s="4" t="s">
        <v>686</v>
      </c>
      <c r="F191" s="4">
        <v>13</v>
      </c>
      <c r="G191" s="4" t="s">
        <v>26</v>
      </c>
      <c r="H191" s="4" t="s">
        <v>712</v>
      </c>
      <c r="I191" s="4">
        <v>34</v>
      </c>
      <c r="J191" s="5">
        <v>15000</v>
      </c>
      <c r="K191" s="6">
        <v>0</v>
      </c>
      <c r="L191" s="5">
        <f t="shared" si="21"/>
        <v>15000</v>
      </c>
      <c r="M191" s="5">
        <v>0</v>
      </c>
      <c r="N191" s="5">
        <v>456</v>
      </c>
      <c r="O191" s="5">
        <v>0</v>
      </c>
      <c r="P191" s="5">
        <v>0</v>
      </c>
      <c r="Q191" s="5">
        <v>0</v>
      </c>
      <c r="R191" s="5">
        <f t="shared" si="17"/>
        <v>0</v>
      </c>
      <c r="S191" s="5">
        <f t="shared" si="18"/>
        <v>456</v>
      </c>
      <c r="T191" s="5">
        <f t="shared" si="22"/>
        <v>14544</v>
      </c>
      <c r="U191" s="15">
        <v>44354</v>
      </c>
      <c r="V191" s="15">
        <v>44537</v>
      </c>
    </row>
    <row r="192" spans="1:22" s="19" customFormat="1" ht="15" customHeight="1">
      <c r="A192" s="4" t="s">
        <v>21</v>
      </c>
      <c r="B192" s="4" t="s">
        <v>713</v>
      </c>
      <c r="C192" s="4" t="s">
        <v>714</v>
      </c>
      <c r="D192" s="4" t="s">
        <v>715</v>
      </c>
      <c r="E192" s="4" t="s">
        <v>642</v>
      </c>
      <c r="F192" s="4">
        <v>13</v>
      </c>
      <c r="G192" s="4" t="s">
        <v>26</v>
      </c>
      <c r="H192" s="4" t="s">
        <v>712</v>
      </c>
      <c r="I192" s="4">
        <v>34</v>
      </c>
      <c r="J192" s="5">
        <v>10000</v>
      </c>
      <c r="K192" s="6">
        <v>0</v>
      </c>
      <c r="L192" s="5">
        <f t="shared" si="21"/>
        <v>10000</v>
      </c>
      <c r="M192" s="5">
        <v>0</v>
      </c>
      <c r="N192" s="5">
        <v>304</v>
      </c>
      <c r="O192" s="5">
        <v>0</v>
      </c>
      <c r="P192" s="5">
        <v>0</v>
      </c>
      <c r="Q192" s="5">
        <v>0</v>
      </c>
      <c r="R192" s="5">
        <f t="shared" si="17"/>
        <v>0</v>
      </c>
      <c r="S192" s="5">
        <f t="shared" si="18"/>
        <v>304</v>
      </c>
      <c r="T192" s="5">
        <f t="shared" si="22"/>
        <v>9696</v>
      </c>
      <c r="U192" s="15">
        <v>44237</v>
      </c>
      <c r="V192" s="15">
        <v>44418</v>
      </c>
    </row>
    <row r="193" spans="1:22" s="19" customFormat="1" ht="15" customHeight="1">
      <c r="A193" s="4" t="s">
        <v>21</v>
      </c>
      <c r="B193" s="4" t="s">
        <v>716</v>
      </c>
      <c r="C193" s="4" t="s">
        <v>717</v>
      </c>
      <c r="D193" s="4" t="s">
        <v>718</v>
      </c>
      <c r="E193" s="4" t="s">
        <v>536</v>
      </c>
      <c r="F193" s="4">
        <v>47.5</v>
      </c>
      <c r="G193" s="4" t="s">
        <v>26</v>
      </c>
      <c r="H193" s="4" t="s">
        <v>712</v>
      </c>
      <c r="I193" s="4">
        <v>34</v>
      </c>
      <c r="J193" s="5">
        <v>10000</v>
      </c>
      <c r="K193" s="6">
        <v>0</v>
      </c>
      <c r="L193" s="5">
        <f t="shared" si="21"/>
        <v>10000</v>
      </c>
      <c r="M193" s="5">
        <v>0</v>
      </c>
      <c r="N193" s="5">
        <v>304</v>
      </c>
      <c r="O193" s="5">
        <v>0</v>
      </c>
      <c r="P193" s="5">
        <v>0</v>
      </c>
      <c r="Q193" s="5">
        <v>0</v>
      </c>
      <c r="R193" s="5">
        <f t="shared" si="17"/>
        <v>0</v>
      </c>
      <c r="S193" s="5">
        <f t="shared" si="18"/>
        <v>304</v>
      </c>
      <c r="T193" s="5">
        <f t="shared" si="22"/>
        <v>9696</v>
      </c>
      <c r="U193" s="15">
        <v>44243</v>
      </c>
      <c r="V193" s="15">
        <v>44424</v>
      </c>
    </row>
    <row r="194" spans="1:22" s="19" customFormat="1" ht="15" customHeight="1">
      <c r="A194" s="4" t="s">
        <v>21</v>
      </c>
      <c r="B194" s="4" t="s">
        <v>719</v>
      </c>
      <c r="C194" s="4" t="s">
        <v>720</v>
      </c>
      <c r="D194" s="4" t="s">
        <v>721</v>
      </c>
      <c r="E194" s="4" t="s">
        <v>536</v>
      </c>
      <c r="F194" s="4">
        <v>47.5</v>
      </c>
      <c r="G194" s="4" t="s">
        <v>26</v>
      </c>
      <c r="H194" s="4" t="s">
        <v>712</v>
      </c>
      <c r="I194" s="4">
        <v>34</v>
      </c>
      <c r="J194" s="5">
        <v>18000</v>
      </c>
      <c r="K194" s="6">
        <v>0</v>
      </c>
      <c r="L194" s="5">
        <f t="shared" si="21"/>
        <v>18000</v>
      </c>
      <c r="M194" s="5">
        <v>0</v>
      </c>
      <c r="N194" s="5">
        <v>547.20000000000005</v>
      </c>
      <c r="O194" s="5">
        <v>0</v>
      </c>
      <c r="P194" s="5">
        <v>1190.1199999999999</v>
      </c>
      <c r="Q194" s="5">
        <v>0</v>
      </c>
      <c r="R194" s="5">
        <f t="shared" si="17"/>
        <v>1190.1199999999999</v>
      </c>
      <c r="S194" s="5">
        <f t="shared" si="18"/>
        <v>2927.4399999999996</v>
      </c>
      <c r="T194" s="5">
        <f t="shared" si="22"/>
        <v>15072.560000000001</v>
      </c>
      <c r="U194" s="15">
        <v>44234</v>
      </c>
      <c r="V194" s="15">
        <v>44415</v>
      </c>
    </row>
    <row r="195" spans="1:22" s="19" customFormat="1" ht="15" customHeight="1">
      <c r="A195" s="4" t="s">
        <v>21</v>
      </c>
      <c r="B195" s="4" t="s">
        <v>722</v>
      </c>
      <c r="C195" s="4" t="s">
        <v>723</v>
      </c>
      <c r="D195" s="4" t="s">
        <v>724</v>
      </c>
      <c r="E195" s="4" t="s">
        <v>536</v>
      </c>
      <c r="F195" s="4">
        <v>47.5</v>
      </c>
      <c r="G195" s="4" t="s">
        <v>26</v>
      </c>
      <c r="H195" s="4" t="s">
        <v>712</v>
      </c>
      <c r="I195" s="4">
        <v>34</v>
      </c>
      <c r="J195" s="5">
        <v>10000</v>
      </c>
      <c r="K195" s="6">
        <v>0</v>
      </c>
      <c r="L195" s="5">
        <f t="shared" si="21"/>
        <v>10000</v>
      </c>
      <c r="M195" s="5">
        <v>0</v>
      </c>
      <c r="N195" s="5">
        <v>304</v>
      </c>
      <c r="O195" s="5">
        <v>0</v>
      </c>
      <c r="P195" s="5">
        <v>0</v>
      </c>
      <c r="Q195" s="5">
        <v>0</v>
      </c>
      <c r="R195" s="5">
        <f t="shared" ref="R195:R221" si="23">O195+P195+Q195</f>
        <v>0</v>
      </c>
      <c r="S195" s="5">
        <f t="shared" ref="S195:S221" si="24">M195+O195+P195+Q195+R195+N195</f>
        <v>304</v>
      </c>
      <c r="T195" s="5">
        <f t="shared" si="22"/>
        <v>9696</v>
      </c>
      <c r="U195" s="15">
        <v>44289</v>
      </c>
      <c r="V195" s="15">
        <v>44472</v>
      </c>
    </row>
    <row r="196" spans="1:22" s="19" customFormat="1" ht="15" customHeight="1">
      <c r="A196" s="4" t="s">
        <v>21</v>
      </c>
      <c r="B196" s="4" t="s">
        <v>725</v>
      </c>
      <c r="C196" s="4" t="s">
        <v>726</v>
      </c>
      <c r="D196" s="4" t="s">
        <v>727</v>
      </c>
      <c r="E196" s="4" t="s">
        <v>110</v>
      </c>
      <c r="F196" s="4">
        <v>49</v>
      </c>
      <c r="G196" s="4" t="s">
        <v>26</v>
      </c>
      <c r="H196" s="4" t="s">
        <v>712</v>
      </c>
      <c r="I196" s="4">
        <v>34</v>
      </c>
      <c r="J196" s="5">
        <v>13000</v>
      </c>
      <c r="K196" s="6">
        <v>0</v>
      </c>
      <c r="L196" s="5">
        <f t="shared" si="21"/>
        <v>13000</v>
      </c>
      <c r="M196" s="5">
        <v>0</v>
      </c>
      <c r="N196" s="5">
        <v>395.2</v>
      </c>
      <c r="O196" s="5">
        <v>0</v>
      </c>
      <c r="P196" s="5">
        <v>0</v>
      </c>
      <c r="Q196" s="5">
        <v>0</v>
      </c>
      <c r="R196" s="5">
        <f t="shared" si="23"/>
        <v>0</v>
      </c>
      <c r="S196" s="5">
        <f t="shared" si="24"/>
        <v>395.2</v>
      </c>
      <c r="T196" s="5">
        <f t="shared" si="22"/>
        <v>12604.8</v>
      </c>
      <c r="U196" s="15">
        <v>43867</v>
      </c>
      <c r="V196" s="15">
        <v>44414</v>
      </c>
    </row>
    <row r="197" spans="1:22" s="19" customFormat="1" ht="15" customHeight="1">
      <c r="A197" s="4" t="s">
        <v>21</v>
      </c>
      <c r="B197" s="4" t="s">
        <v>728</v>
      </c>
      <c r="C197" s="4" t="s">
        <v>729</v>
      </c>
      <c r="D197" s="4" t="s">
        <v>730</v>
      </c>
      <c r="E197" s="4" t="s">
        <v>54</v>
      </c>
      <c r="F197" s="4">
        <v>58</v>
      </c>
      <c r="G197" s="4" t="s">
        <v>26</v>
      </c>
      <c r="H197" s="4" t="s">
        <v>712</v>
      </c>
      <c r="I197" s="4">
        <v>34</v>
      </c>
      <c r="J197" s="5">
        <v>10000</v>
      </c>
      <c r="K197" s="6">
        <v>0</v>
      </c>
      <c r="L197" s="5">
        <f t="shared" si="21"/>
        <v>10000</v>
      </c>
      <c r="M197" s="5">
        <v>0</v>
      </c>
      <c r="N197" s="5">
        <v>304</v>
      </c>
      <c r="O197" s="5">
        <v>0</v>
      </c>
      <c r="P197" s="5">
        <v>0</v>
      </c>
      <c r="Q197" s="5">
        <v>0</v>
      </c>
      <c r="R197" s="5">
        <f t="shared" si="23"/>
        <v>0</v>
      </c>
      <c r="S197" s="5">
        <f t="shared" si="24"/>
        <v>304</v>
      </c>
      <c r="T197" s="5">
        <f t="shared" si="22"/>
        <v>9696</v>
      </c>
      <c r="U197" s="15">
        <v>44280</v>
      </c>
      <c r="V197" s="15">
        <v>44464</v>
      </c>
    </row>
    <row r="198" spans="1:22" ht="15" customHeight="1">
      <c r="A198" s="4" t="s">
        <v>21</v>
      </c>
      <c r="B198" s="4" t="s">
        <v>731</v>
      </c>
      <c r="C198" s="4" t="s">
        <v>732</v>
      </c>
      <c r="D198" s="4" t="s">
        <v>733</v>
      </c>
      <c r="E198" s="7" t="s">
        <v>79</v>
      </c>
      <c r="F198" s="7">
        <v>79</v>
      </c>
      <c r="G198" s="4" t="s">
        <v>734</v>
      </c>
      <c r="H198" s="4" t="s">
        <v>712</v>
      </c>
      <c r="I198" s="4">
        <v>34</v>
      </c>
      <c r="J198" s="5">
        <v>17500</v>
      </c>
      <c r="K198" s="6">
        <v>1522.5</v>
      </c>
      <c r="L198" s="5">
        <f t="shared" si="21"/>
        <v>19022.5</v>
      </c>
      <c r="M198" s="5">
        <v>0</v>
      </c>
      <c r="N198" s="5">
        <v>532</v>
      </c>
      <c r="O198" s="5">
        <v>0</v>
      </c>
      <c r="P198" s="5">
        <v>0</v>
      </c>
      <c r="Q198" s="5">
        <v>0</v>
      </c>
      <c r="R198" s="5">
        <f t="shared" si="23"/>
        <v>0</v>
      </c>
      <c r="S198" s="5">
        <f t="shared" si="24"/>
        <v>532</v>
      </c>
      <c r="T198" s="5">
        <f t="shared" si="22"/>
        <v>16968</v>
      </c>
      <c r="U198" s="15"/>
      <c r="V198" s="15"/>
    </row>
    <row r="199" spans="1:22" s="19" customFormat="1" ht="15" customHeight="1">
      <c r="A199" s="4" t="s">
        <v>21</v>
      </c>
      <c r="B199" s="4" t="s">
        <v>735</v>
      </c>
      <c r="C199" s="4" t="s">
        <v>736</v>
      </c>
      <c r="D199" s="4" t="s">
        <v>737</v>
      </c>
      <c r="E199" s="4" t="s">
        <v>738</v>
      </c>
      <c r="F199" s="4">
        <v>13</v>
      </c>
      <c r="G199" s="4" t="s">
        <v>26</v>
      </c>
      <c r="H199" s="4" t="s">
        <v>739</v>
      </c>
      <c r="I199" s="4">
        <v>35</v>
      </c>
      <c r="J199" s="5">
        <v>10000</v>
      </c>
      <c r="K199" s="6">
        <v>0</v>
      </c>
      <c r="L199" s="5">
        <f t="shared" si="21"/>
        <v>10000</v>
      </c>
      <c r="M199" s="5">
        <v>0</v>
      </c>
      <c r="N199" s="5">
        <v>304</v>
      </c>
      <c r="O199" s="5">
        <v>0</v>
      </c>
      <c r="P199" s="5">
        <v>0</v>
      </c>
      <c r="Q199" s="5">
        <v>0</v>
      </c>
      <c r="R199" s="5">
        <f t="shared" si="23"/>
        <v>0</v>
      </c>
      <c r="S199" s="5">
        <f t="shared" si="24"/>
        <v>304</v>
      </c>
      <c r="T199" s="5">
        <f t="shared" si="22"/>
        <v>9696</v>
      </c>
      <c r="U199" s="15">
        <v>44366</v>
      </c>
      <c r="V199" s="15">
        <v>44549</v>
      </c>
    </row>
    <row r="200" spans="1:22" s="19" customFormat="1" ht="15" customHeight="1">
      <c r="A200" s="4" t="s">
        <v>21</v>
      </c>
      <c r="B200" s="4" t="s">
        <v>740</v>
      </c>
      <c r="C200" s="4" t="s">
        <v>741</v>
      </c>
      <c r="D200" s="4" t="s">
        <v>742</v>
      </c>
      <c r="E200" s="4" t="s">
        <v>743</v>
      </c>
      <c r="F200" s="4">
        <v>13</v>
      </c>
      <c r="G200" s="4" t="s">
        <v>26</v>
      </c>
      <c r="H200" s="4" t="s">
        <v>739</v>
      </c>
      <c r="I200" s="4">
        <v>35</v>
      </c>
      <c r="J200" s="5">
        <v>10000</v>
      </c>
      <c r="K200" s="6">
        <v>0</v>
      </c>
      <c r="L200" s="5">
        <f t="shared" si="21"/>
        <v>10000</v>
      </c>
      <c r="M200" s="5">
        <v>0</v>
      </c>
      <c r="N200" s="5">
        <v>304</v>
      </c>
      <c r="O200" s="5">
        <v>0</v>
      </c>
      <c r="P200" s="5">
        <v>0</v>
      </c>
      <c r="Q200" s="5">
        <v>0</v>
      </c>
      <c r="R200" s="5">
        <f t="shared" si="23"/>
        <v>0</v>
      </c>
      <c r="S200" s="5">
        <f t="shared" si="24"/>
        <v>304</v>
      </c>
      <c r="T200" s="5">
        <f t="shared" si="22"/>
        <v>9696</v>
      </c>
      <c r="U200" s="15">
        <v>44232</v>
      </c>
      <c r="V200" s="15">
        <v>44413</v>
      </c>
    </row>
    <row r="201" spans="1:22" s="19" customFormat="1" ht="15" customHeight="1">
      <c r="A201" s="4" t="s">
        <v>21</v>
      </c>
      <c r="B201" s="4" t="s">
        <v>744</v>
      </c>
      <c r="C201" s="4" t="s">
        <v>745</v>
      </c>
      <c r="D201" s="4" t="s">
        <v>746</v>
      </c>
      <c r="E201" s="4" t="s">
        <v>647</v>
      </c>
      <c r="F201" s="4">
        <v>35</v>
      </c>
      <c r="G201" s="4" t="s">
        <v>26</v>
      </c>
      <c r="H201" s="4" t="s">
        <v>739</v>
      </c>
      <c r="I201" s="4">
        <v>35</v>
      </c>
      <c r="J201" s="5">
        <v>10000</v>
      </c>
      <c r="K201" s="6">
        <v>0</v>
      </c>
      <c r="L201" s="5">
        <f t="shared" si="21"/>
        <v>10000</v>
      </c>
      <c r="M201" s="5">
        <v>0</v>
      </c>
      <c r="N201" s="5">
        <v>304</v>
      </c>
      <c r="O201" s="5">
        <v>0</v>
      </c>
      <c r="P201" s="5">
        <v>0</v>
      </c>
      <c r="Q201" s="5">
        <v>0</v>
      </c>
      <c r="R201" s="5">
        <f t="shared" si="23"/>
        <v>0</v>
      </c>
      <c r="S201" s="5">
        <f t="shared" si="24"/>
        <v>304</v>
      </c>
      <c r="T201" s="5">
        <f t="shared" si="22"/>
        <v>9696</v>
      </c>
      <c r="U201" s="15">
        <v>44243</v>
      </c>
      <c r="V201" s="15">
        <v>44424</v>
      </c>
    </row>
    <row r="202" spans="1:22" s="19" customFormat="1" ht="15" customHeight="1">
      <c r="A202" s="4" t="s">
        <v>21</v>
      </c>
      <c r="B202" s="4" t="s">
        <v>747</v>
      </c>
      <c r="C202" s="4" t="s">
        <v>52</v>
      </c>
      <c r="D202" s="4" t="s">
        <v>748</v>
      </c>
      <c r="E202" s="4" t="s">
        <v>536</v>
      </c>
      <c r="F202" s="4">
        <v>47.5</v>
      </c>
      <c r="G202" s="4" t="s">
        <v>26</v>
      </c>
      <c r="H202" s="4" t="s">
        <v>739</v>
      </c>
      <c r="I202" s="4">
        <v>35</v>
      </c>
      <c r="J202" s="5">
        <v>10000</v>
      </c>
      <c r="K202" s="6">
        <v>0</v>
      </c>
      <c r="L202" s="5">
        <f t="shared" si="21"/>
        <v>10000</v>
      </c>
      <c r="M202" s="5">
        <v>0</v>
      </c>
      <c r="N202" s="5">
        <v>304</v>
      </c>
      <c r="O202" s="5">
        <v>0</v>
      </c>
      <c r="P202" s="5">
        <v>0</v>
      </c>
      <c r="Q202" s="5">
        <v>0</v>
      </c>
      <c r="R202" s="5">
        <f t="shared" si="23"/>
        <v>0</v>
      </c>
      <c r="S202" s="5">
        <f t="shared" si="24"/>
        <v>304</v>
      </c>
      <c r="T202" s="5">
        <f t="shared" si="22"/>
        <v>9696</v>
      </c>
      <c r="U202" s="15">
        <v>44243</v>
      </c>
      <c r="V202" s="15">
        <v>44424</v>
      </c>
    </row>
    <row r="203" spans="1:22" s="19" customFormat="1" ht="15" customHeight="1">
      <c r="A203" s="4" t="s">
        <v>21</v>
      </c>
      <c r="B203" s="4" t="s">
        <v>749</v>
      </c>
      <c r="C203" s="4" t="s">
        <v>750</v>
      </c>
      <c r="D203" s="4" t="s">
        <v>751</v>
      </c>
      <c r="E203" s="4" t="s">
        <v>536</v>
      </c>
      <c r="F203" s="4">
        <v>47.5</v>
      </c>
      <c r="G203" s="4" t="s">
        <v>26</v>
      </c>
      <c r="H203" s="4" t="s">
        <v>739</v>
      </c>
      <c r="I203" s="4">
        <v>35</v>
      </c>
      <c r="J203" s="5">
        <v>10000</v>
      </c>
      <c r="K203" s="6">
        <v>0</v>
      </c>
      <c r="L203" s="5">
        <f t="shared" si="21"/>
        <v>10000</v>
      </c>
      <c r="M203" s="5">
        <v>0</v>
      </c>
      <c r="N203" s="5">
        <v>304</v>
      </c>
      <c r="O203" s="5">
        <v>0</v>
      </c>
      <c r="P203" s="5">
        <v>0</v>
      </c>
      <c r="Q203" s="5">
        <v>0</v>
      </c>
      <c r="R203" s="5">
        <f t="shared" si="23"/>
        <v>0</v>
      </c>
      <c r="S203" s="5">
        <f t="shared" si="24"/>
        <v>304</v>
      </c>
      <c r="T203" s="5">
        <f t="shared" si="22"/>
        <v>9696</v>
      </c>
      <c r="U203" s="15">
        <v>44243</v>
      </c>
      <c r="V203" s="15">
        <v>44424</v>
      </c>
    </row>
    <row r="204" spans="1:22" s="19" customFormat="1" ht="15" customHeight="1">
      <c r="A204" s="4" t="s">
        <v>21</v>
      </c>
      <c r="B204" s="4" t="s">
        <v>752</v>
      </c>
      <c r="C204" s="4" t="s">
        <v>753</v>
      </c>
      <c r="D204" s="4" t="s">
        <v>754</v>
      </c>
      <c r="E204" s="4" t="s">
        <v>536</v>
      </c>
      <c r="F204" s="4">
        <v>47.5</v>
      </c>
      <c r="G204" s="4" t="s">
        <v>26</v>
      </c>
      <c r="H204" s="4" t="s">
        <v>739</v>
      </c>
      <c r="I204" s="4">
        <v>35</v>
      </c>
      <c r="J204" s="5">
        <v>10000</v>
      </c>
      <c r="K204" s="6">
        <v>0</v>
      </c>
      <c r="L204" s="5">
        <f t="shared" si="21"/>
        <v>10000</v>
      </c>
      <c r="M204" s="5">
        <v>0</v>
      </c>
      <c r="N204" s="5">
        <v>304</v>
      </c>
      <c r="O204" s="5">
        <v>0</v>
      </c>
      <c r="P204" s="5">
        <v>1190.1199999999999</v>
      </c>
      <c r="Q204" s="5">
        <v>0</v>
      </c>
      <c r="R204" s="5">
        <f t="shared" si="23"/>
        <v>1190.1199999999999</v>
      </c>
      <c r="S204" s="5">
        <f t="shared" si="24"/>
        <v>2684.24</v>
      </c>
      <c r="T204" s="5">
        <f t="shared" si="22"/>
        <v>7315.76</v>
      </c>
      <c r="U204" s="15">
        <v>44311</v>
      </c>
      <c r="V204" s="15">
        <v>44494</v>
      </c>
    </row>
    <row r="205" spans="1:22" s="19" customFormat="1" ht="15" customHeight="1">
      <c r="A205" s="4" t="s">
        <v>21</v>
      </c>
      <c r="B205" s="4" t="s">
        <v>755</v>
      </c>
      <c r="C205" s="4" t="s">
        <v>756</v>
      </c>
      <c r="D205" s="4" t="s">
        <v>757</v>
      </c>
      <c r="E205" s="9" t="s">
        <v>666</v>
      </c>
      <c r="F205" s="9">
        <v>55</v>
      </c>
      <c r="G205" s="4" t="s">
        <v>26</v>
      </c>
      <c r="H205" s="4" t="s">
        <v>739</v>
      </c>
      <c r="I205" s="4">
        <v>35</v>
      </c>
      <c r="J205" s="5">
        <v>10000</v>
      </c>
      <c r="K205" s="6">
        <v>0</v>
      </c>
      <c r="L205" s="5">
        <f t="shared" si="21"/>
        <v>10000</v>
      </c>
      <c r="M205" s="5">
        <v>0</v>
      </c>
      <c r="N205" s="5">
        <v>304</v>
      </c>
      <c r="O205" s="5">
        <v>0</v>
      </c>
      <c r="P205" s="5">
        <v>0</v>
      </c>
      <c r="Q205" s="5">
        <v>0</v>
      </c>
      <c r="R205" s="5">
        <f t="shared" si="23"/>
        <v>0</v>
      </c>
      <c r="S205" s="5">
        <f t="shared" si="24"/>
        <v>304</v>
      </c>
      <c r="T205" s="5">
        <f t="shared" si="22"/>
        <v>9696</v>
      </c>
      <c r="U205" s="15">
        <v>44273</v>
      </c>
      <c r="V205" s="15">
        <v>44457</v>
      </c>
    </row>
    <row r="206" spans="1:22" s="19" customFormat="1" ht="15" customHeight="1">
      <c r="A206" s="4" t="s">
        <v>21</v>
      </c>
      <c r="B206" s="4" t="s">
        <v>758</v>
      </c>
      <c r="C206" s="4" t="s">
        <v>489</v>
      </c>
      <c r="D206" s="4" t="s">
        <v>759</v>
      </c>
      <c r="E206" s="9" t="s">
        <v>666</v>
      </c>
      <c r="F206" s="9">
        <v>55</v>
      </c>
      <c r="G206" s="4" t="s">
        <v>26</v>
      </c>
      <c r="H206" s="4" t="s">
        <v>739</v>
      </c>
      <c r="I206" s="4">
        <v>35</v>
      </c>
      <c r="J206" s="5">
        <v>10000</v>
      </c>
      <c r="K206" s="6">
        <v>0</v>
      </c>
      <c r="L206" s="5">
        <f t="shared" si="21"/>
        <v>10000</v>
      </c>
      <c r="M206" s="5">
        <v>0</v>
      </c>
      <c r="N206" s="5">
        <v>304</v>
      </c>
      <c r="O206" s="5">
        <v>0</v>
      </c>
      <c r="P206" s="5">
        <v>0</v>
      </c>
      <c r="Q206" s="5">
        <v>1520</v>
      </c>
      <c r="R206" s="5">
        <f t="shared" si="23"/>
        <v>1520</v>
      </c>
      <c r="S206" s="5">
        <f t="shared" si="24"/>
        <v>3344</v>
      </c>
      <c r="T206" s="5">
        <f t="shared" si="22"/>
        <v>6656</v>
      </c>
      <c r="U206" s="15">
        <v>44413</v>
      </c>
      <c r="V206" s="15">
        <v>44413</v>
      </c>
    </row>
    <row r="207" spans="1:22" s="19" customFormat="1" ht="15" customHeight="1">
      <c r="A207" s="4" t="s">
        <v>21</v>
      </c>
      <c r="B207" s="4" t="s">
        <v>760</v>
      </c>
      <c r="C207" s="4" t="s">
        <v>761</v>
      </c>
      <c r="D207" s="4" t="s">
        <v>762</v>
      </c>
      <c r="E207" s="4" t="s">
        <v>54</v>
      </c>
      <c r="F207" s="4">
        <v>58</v>
      </c>
      <c r="G207" s="4" t="s">
        <v>26</v>
      </c>
      <c r="H207" s="4" t="s">
        <v>739</v>
      </c>
      <c r="I207" s="4">
        <v>35</v>
      </c>
      <c r="J207" s="5">
        <v>10000</v>
      </c>
      <c r="K207" s="6">
        <v>0</v>
      </c>
      <c r="L207" s="5">
        <f t="shared" si="21"/>
        <v>10000</v>
      </c>
      <c r="M207" s="5">
        <v>0</v>
      </c>
      <c r="N207" s="5">
        <v>304</v>
      </c>
      <c r="O207" s="5">
        <v>0</v>
      </c>
      <c r="P207" s="5">
        <v>0</v>
      </c>
      <c r="Q207" s="5">
        <v>0</v>
      </c>
      <c r="R207" s="5">
        <f t="shared" si="23"/>
        <v>0</v>
      </c>
      <c r="S207" s="5">
        <f t="shared" si="24"/>
        <v>304</v>
      </c>
      <c r="T207" s="5">
        <f t="shared" si="22"/>
        <v>9696</v>
      </c>
      <c r="U207" s="15">
        <v>44243</v>
      </c>
      <c r="V207" s="15">
        <v>44424</v>
      </c>
    </row>
    <row r="208" spans="1:22" s="19" customFormat="1" ht="15" customHeight="1">
      <c r="A208" s="4" t="s">
        <v>21</v>
      </c>
      <c r="B208" s="4" t="s">
        <v>763</v>
      </c>
      <c r="C208" s="4" t="s">
        <v>52</v>
      </c>
      <c r="D208" s="4" t="s">
        <v>764</v>
      </c>
      <c r="E208" s="7" t="s">
        <v>765</v>
      </c>
      <c r="F208" s="4">
        <v>13</v>
      </c>
      <c r="G208" s="4" t="s">
        <v>26</v>
      </c>
      <c r="H208" s="4" t="s">
        <v>766</v>
      </c>
      <c r="I208" s="4">
        <v>36</v>
      </c>
      <c r="J208" s="5">
        <v>10000</v>
      </c>
      <c r="K208" s="6">
        <v>0</v>
      </c>
      <c r="L208" s="5">
        <f t="shared" si="21"/>
        <v>10000</v>
      </c>
      <c r="M208" s="5">
        <v>0</v>
      </c>
      <c r="N208" s="5">
        <v>304</v>
      </c>
      <c r="O208" s="5">
        <v>0</v>
      </c>
      <c r="P208" s="5">
        <v>1190.1199999999999</v>
      </c>
      <c r="Q208" s="5">
        <v>0</v>
      </c>
      <c r="R208" s="5">
        <f t="shared" si="23"/>
        <v>1190.1199999999999</v>
      </c>
      <c r="S208" s="5">
        <f t="shared" si="24"/>
        <v>2684.24</v>
      </c>
      <c r="T208" s="5">
        <f t="shared" si="22"/>
        <v>7315.76</v>
      </c>
      <c r="U208" s="15">
        <v>44380</v>
      </c>
      <c r="V208" s="15">
        <v>44564</v>
      </c>
    </row>
    <row r="209" spans="1:22" ht="15" customHeight="1">
      <c r="A209" s="4" t="s">
        <v>21</v>
      </c>
      <c r="B209" s="4" t="s">
        <v>767</v>
      </c>
      <c r="C209" s="4" t="s">
        <v>768</v>
      </c>
      <c r="D209" s="4" t="s">
        <v>769</v>
      </c>
      <c r="E209" s="4" t="s">
        <v>690</v>
      </c>
      <c r="F209" s="4">
        <v>41</v>
      </c>
      <c r="G209" s="4" t="s">
        <v>26</v>
      </c>
      <c r="H209" s="4" t="s">
        <v>766</v>
      </c>
      <c r="I209" s="4">
        <v>36</v>
      </c>
      <c r="J209" s="5">
        <v>20000</v>
      </c>
      <c r="K209" s="6">
        <v>0</v>
      </c>
      <c r="L209" s="5">
        <v>20000</v>
      </c>
      <c r="M209" s="5">
        <v>0</v>
      </c>
      <c r="N209" s="5">
        <v>608</v>
      </c>
      <c r="O209" s="5">
        <v>0</v>
      </c>
      <c r="P209" s="5">
        <v>0</v>
      </c>
      <c r="Q209" s="5">
        <v>0</v>
      </c>
      <c r="R209" s="5">
        <f t="shared" si="23"/>
        <v>0</v>
      </c>
      <c r="S209" s="5">
        <f t="shared" si="24"/>
        <v>608</v>
      </c>
      <c r="T209" s="5">
        <f t="shared" si="22"/>
        <v>19392</v>
      </c>
      <c r="U209" s="15">
        <v>44392</v>
      </c>
      <c r="V209" s="15">
        <v>44576</v>
      </c>
    </row>
    <row r="210" spans="1:22" s="19" customFormat="1" ht="15" customHeight="1">
      <c r="A210" s="4" t="s">
        <v>21</v>
      </c>
      <c r="B210" s="4" t="s">
        <v>770</v>
      </c>
      <c r="C210" s="4" t="s">
        <v>771</v>
      </c>
      <c r="D210" s="4" t="s">
        <v>772</v>
      </c>
      <c r="E210" s="4" t="s">
        <v>536</v>
      </c>
      <c r="F210" s="4">
        <v>47.5</v>
      </c>
      <c r="G210" s="4" t="s">
        <v>26</v>
      </c>
      <c r="H210" s="4" t="s">
        <v>766</v>
      </c>
      <c r="I210" s="4">
        <v>36</v>
      </c>
      <c r="J210" s="5">
        <v>10000</v>
      </c>
      <c r="K210" s="6">
        <v>0</v>
      </c>
      <c r="L210" s="5">
        <v>10000</v>
      </c>
      <c r="M210" s="5">
        <v>0</v>
      </c>
      <c r="N210" s="4">
        <v>304</v>
      </c>
      <c r="O210" s="5">
        <v>0</v>
      </c>
      <c r="P210" s="5">
        <v>0</v>
      </c>
      <c r="Q210" s="4">
        <v>0</v>
      </c>
      <c r="R210" s="5">
        <f t="shared" si="23"/>
        <v>0</v>
      </c>
      <c r="S210" s="5">
        <f t="shared" si="24"/>
        <v>304</v>
      </c>
      <c r="T210" s="5">
        <f t="shared" si="22"/>
        <v>9696</v>
      </c>
      <c r="U210" s="15">
        <v>44317</v>
      </c>
      <c r="V210" s="15">
        <v>44501</v>
      </c>
    </row>
    <row r="211" spans="1:22" s="19" customFormat="1" ht="15" customHeight="1">
      <c r="A211" s="4" t="s">
        <v>21</v>
      </c>
      <c r="B211" s="4" t="s">
        <v>773</v>
      </c>
      <c r="C211" s="4" t="s">
        <v>521</v>
      </c>
      <c r="D211" s="4" t="s">
        <v>774</v>
      </c>
      <c r="E211" s="4" t="s">
        <v>775</v>
      </c>
      <c r="F211" s="4">
        <v>52</v>
      </c>
      <c r="G211" s="4" t="s">
        <v>26</v>
      </c>
      <c r="H211" s="4" t="s">
        <v>766</v>
      </c>
      <c r="I211" s="4">
        <v>36</v>
      </c>
      <c r="J211" s="5">
        <v>10000</v>
      </c>
      <c r="K211" s="6">
        <v>0</v>
      </c>
      <c r="L211" s="5">
        <f t="shared" ref="L211:L221" si="25">J211+K211</f>
        <v>10000</v>
      </c>
      <c r="M211" s="5">
        <v>0</v>
      </c>
      <c r="N211" s="5">
        <v>304</v>
      </c>
      <c r="O211" s="5">
        <v>0</v>
      </c>
      <c r="P211" s="5">
        <v>0</v>
      </c>
      <c r="Q211" s="5">
        <v>0</v>
      </c>
      <c r="R211" s="5">
        <f t="shared" si="23"/>
        <v>0</v>
      </c>
      <c r="S211" s="5">
        <f t="shared" si="24"/>
        <v>304</v>
      </c>
      <c r="T211" s="5">
        <f t="shared" si="22"/>
        <v>9696</v>
      </c>
      <c r="U211" s="15">
        <v>44246</v>
      </c>
      <c r="V211" s="15">
        <v>44427</v>
      </c>
    </row>
    <row r="212" spans="1:22" s="19" customFormat="1" ht="15" customHeight="1">
      <c r="A212" s="4" t="s">
        <v>21</v>
      </c>
      <c r="B212" s="4" t="s">
        <v>776</v>
      </c>
      <c r="C212" s="4" t="s">
        <v>777</v>
      </c>
      <c r="D212" s="4" t="s">
        <v>778</v>
      </c>
      <c r="E212" s="9" t="s">
        <v>666</v>
      </c>
      <c r="F212" s="9">
        <v>55</v>
      </c>
      <c r="G212" s="4" t="s">
        <v>26</v>
      </c>
      <c r="H212" s="4" t="s">
        <v>766</v>
      </c>
      <c r="I212" s="4">
        <v>36</v>
      </c>
      <c r="J212" s="5">
        <v>10000</v>
      </c>
      <c r="K212" s="6">
        <v>0</v>
      </c>
      <c r="L212" s="5">
        <f t="shared" si="25"/>
        <v>10000</v>
      </c>
      <c r="M212" s="5">
        <v>0</v>
      </c>
      <c r="N212" s="5">
        <v>304</v>
      </c>
      <c r="O212" s="5">
        <v>0</v>
      </c>
      <c r="P212" s="5">
        <v>0</v>
      </c>
      <c r="Q212" s="5">
        <v>0</v>
      </c>
      <c r="R212" s="5">
        <f t="shared" si="23"/>
        <v>0</v>
      </c>
      <c r="S212" s="5">
        <f t="shared" si="24"/>
        <v>304</v>
      </c>
      <c r="T212" s="5">
        <f t="shared" si="22"/>
        <v>9696</v>
      </c>
      <c r="U212" s="15">
        <v>44260</v>
      </c>
      <c r="V212" s="15">
        <v>44444</v>
      </c>
    </row>
    <row r="213" spans="1:22" s="19" customFormat="1" ht="15" customHeight="1">
      <c r="A213" s="4" t="s">
        <v>21</v>
      </c>
      <c r="B213" s="4" t="s">
        <v>779</v>
      </c>
      <c r="C213" s="4" t="s">
        <v>780</v>
      </c>
      <c r="D213" s="4" t="s">
        <v>781</v>
      </c>
      <c r="E213" s="4" t="s">
        <v>782</v>
      </c>
      <c r="F213" s="4">
        <v>35</v>
      </c>
      <c r="G213" s="4" t="s">
        <v>26</v>
      </c>
      <c r="H213" s="4" t="s">
        <v>783</v>
      </c>
      <c r="I213" s="4">
        <v>37</v>
      </c>
      <c r="J213" s="5">
        <v>10000</v>
      </c>
      <c r="K213" s="6">
        <v>0</v>
      </c>
      <c r="L213" s="5">
        <f t="shared" si="25"/>
        <v>10000</v>
      </c>
      <c r="M213" s="5">
        <v>0</v>
      </c>
      <c r="N213" s="5">
        <v>304</v>
      </c>
      <c r="O213" s="5">
        <v>0</v>
      </c>
      <c r="P213" s="5">
        <v>0</v>
      </c>
      <c r="Q213" s="5">
        <v>0</v>
      </c>
      <c r="R213" s="5">
        <f t="shared" si="23"/>
        <v>0</v>
      </c>
      <c r="S213" s="5">
        <f t="shared" si="24"/>
        <v>304</v>
      </c>
      <c r="T213" s="5">
        <f>J213-N213</f>
        <v>9696</v>
      </c>
      <c r="U213" s="16">
        <v>44257</v>
      </c>
      <c r="V213" s="16">
        <v>44441</v>
      </c>
    </row>
    <row r="214" spans="1:22" s="19" customFormat="1" ht="15" customHeight="1">
      <c r="A214" s="4" t="s">
        <v>21</v>
      </c>
      <c r="B214" s="4" t="s">
        <v>784</v>
      </c>
      <c r="C214" s="4" t="s">
        <v>785</v>
      </c>
      <c r="D214" s="4" t="s">
        <v>786</v>
      </c>
      <c r="E214" s="4" t="s">
        <v>536</v>
      </c>
      <c r="F214" s="4">
        <v>47.5</v>
      </c>
      <c r="G214" s="4" t="s">
        <v>26</v>
      </c>
      <c r="H214" s="4" t="s">
        <v>783</v>
      </c>
      <c r="I214" s="4">
        <v>37</v>
      </c>
      <c r="J214" s="5">
        <v>10000</v>
      </c>
      <c r="K214" s="6">
        <v>0</v>
      </c>
      <c r="L214" s="5">
        <f t="shared" si="25"/>
        <v>10000</v>
      </c>
      <c r="M214" s="5">
        <v>0</v>
      </c>
      <c r="N214" s="5">
        <v>304</v>
      </c>
      <c r="O214" s="5">
        <v>0</v>
      </c>
      <c r="P214" s="5">
        <v>0</v>
      </c>
      <c r="Q214" s="5">
        <v>0</v>
      </c>
      <c r="R214" s="5">
        <f t="shared" si="23"/>
        <v>0</v>
      </c>
      <c r="S214" s="5">
        <f t="shared" si="24"/>
        <v>304</v>
      </c>
      <c r="T214" s="5">
        <f t="shared" ref="T214:T221" si="26">J214-S214</f>
        <v>9696</v>
      </c>
      <c r="U214" s="15">
        <v>44288</v>
      </c>
      <c r="V214" s="15">
        <v>44471</v>
      </c>
    </row>
    <row r="215" spans="1:22" ht="15" customHeight="1">
      <c r="A215" s="4" t="s">
        <v>21</v>
      </c>
      <c r="B215" s="4" t="s">
        <v>787</v>
      </c>
      <c r="C215" s="4" t="s">
        <v>48</v>
      </c>
      <c r="D215" s="4" t="s">
        <v>788</v>
      </c>
      <c r="E215" s="9" t="s">
        <v>666</v>
      </c>
      <c r="F215" s="9">
        <v>55</v>
      </c>
      <c r="G215" s="4" t="s">
        <v>26</v>
      </c>
      <c r="H215" s="4" t="s">
        <v>783</v>
      </c>
      <c r="I215" s="4">
        <v>37</v>
      </c>
      <c r="J215" s="5">
        <v>10000</v>
      </c>
      <c r="K215" s="6">
        <v>0</v>
      </c>
      <c r="L215" s="5">
        <f t="shared" si="25"/>
        <v>10000</v>
      </c>
      <c r="M215" s="5">
        <v>0</v>
      </c>
      <c r="N215" s="5">
        <v>304</v>
      </c>
      <c r="O215" s="5">
        <v>0</v>
      </c>
      <c r="P215" s="5">
        <v>0</v>
      </c>
      <c r="Q215" s="5">
        <v>0</v>
      </c>
      <c r="R215" s="5">
        <f t="shared" si="23"/>
        <v>0</v>
      </c>
      <c r="S215" s="5">
        <f t="shared" si="24"/>
        <v>304</v>
      </c>
      <c r="T215" s="5">
        <f t="shared" si="26"/>
        <v>9696</v>
      </c>
      <c r="U215" s="15">
        <v>44331</v>
      </c>
      <c r="V215" s="15">
        <v>44515</v>
      </c>
    </row>
    <row r="216" spans="1:22" s="19" customFormat="1" ht="15" customHeight="1">
      <c r="A216" s="4" t="s">
        <v>21</v>
      </c>
      <c r="B216" s="4" t="s">
        <v>789</v>
      </c>
      <c r="C216" s="4" t="s">
        <v>790</v>
      </c>
      <c r="D216" s="4" t="s">
        <v>791</v>
      </c>
      <c r="E216" s="4" t="s">
        <v>54</v>
      </c>
      <c r="F216" s="4">
        <v>58</v>
      </c>
      <c r="G216" s="4" t="s">
        <v>26</v>
      </c>
      <c r="H216" s="4" t="s">
        <v>783</v>
      </c>
      <c r="I216" s="4">
        <v>37</v>
      </c>
      <c r="J216" s="5">
        <v>10000</v>
      </c>
      <c r="K216" s="6">
        <v>0</v>
      </c>
      <c r="L216" s="5">
        <f t="shared" si="25"/>
        <v>10000</v>
      </c>
      <c r="M216" s="5">
        <v>0</v>
      </c>
      <c r="N216" s="5">
        <v>304</v>
      </c>
      <c r="O216" s="5">
        <v>0</v>
      </c>
      <c r="P216" s="5">
        <v>0</v>
      </c>
      <c r="Q216" s="5">
        <v>0</v>
      </c>
      <c r="R216" s="5">
        <f t="shared" si="23"/>
        <v>0</v>
      </c>
      <c r="S216" s="5">
        <f t="shared" si="24"/>
        <v>304</v>
      </c>
      <c r="T216" s="5">
        <f t="shared" si="26"/>
        <v>9696</v>
      </c>
      <c r="U216" s="15">
        <v>44243</v>
      </c>
      <c r="V216" s="15">
        <v>44424</v>
      </c>
    </row>
    <row r="217" spans="1:22" s="19" customFormat="1" ht="15" customHeight="1">
      <c r="A217" s="4" t="s">
        <v>21</v>
      </c>
      <c r="B217" s="4" t="s">
        <v>792</v>
      </c>
      <c r="C217" s="4" t="s">
        <v>793</v>
      </c>
      <c r="D217" s="4" t="s">
        <v>794</v>
      </c>
      <c r="E217" s="4" t="s">
        <v>54</v>
      </c>
      <c r="F217" s="4">
        <v>58</v>
      </c>
      <c r="G217" s="4" t="s">
        <v>26</v>
      </c>
      <c r="H217" s="4" t="s">
        <v>783</v>
      </c>
      <c r="I217" s="4">
        <v>37</v>
      </c>
      <c r="J217" s="5">
        <v>10000</v>
      </c>
      <c r="K217" s="6">
        <v>0</v>
      </c>
      <c r="L217" s="5">
        <f t="shared" si="25"/>
        <v>10000</v>
      </c>
      <c r="M217" s="5">
        <v>0</v>
      </c>
      <c r="N217" s="5">
        <v>304</v>
      </c>
      <c r="O217" s="5">
        <v>0</v>
      </c>
      <c r="P217" s="5">
        <v>0</v>
      </c>
      <c r="Q217" s="5">
        <v>0</v>
      </c>
      <c r="R217" s="5">
        <f t="shared" si="23"/>
        <v>0</v>
      </c>
      <c r="S217" s="5">
        <f t="shared" si="24"/>
        <v>304</v>
      </c>
      <c r="T217" s="5">
        <f t="shared" si="26"/>
        <v>9696</v>
      </c>
      <c r="U217" s="15">
        <v>44277</v>
      </c>
      <c r="V217" s="15">
        <v>44461</v>
      </c>
    </row>
    <row r="218" spans="1:22" s="19" customFormat="1" ht="15" customHeight="1">
      <c r="A218" s="4" t="s">
        <v>21</v>
      </c>
      <c r="B218" s="4" t="s">
        <v>795</v>
      </c>
      <c r="C218" s="4" t="s">
        <v>796</v>
      </c>
      <c r="D218" s="4" t="s">
        <v>797</v>
      </c>
      <c r="E218" s="4" t="s">
        <v>536</v>
      </c>
      <c r="F218" s="4">
        <v>47.5</v>
      </c>
      <c r="G218" s="4" t="s">
        <v>26</v>
      </c>
      <c r="H218" s="4" t="s">
        <v>798</v>
      </c>
      <c r="I218" s="4">
        <v>38</v>
      </c>
      <c r="J218" s="5">
        <v>10000</v>
      </c>
      <c r="K218" s="6">
        <v>0</v>
      </c>
      <c r="L218" s="5">
        <f t="shared" si="25"/>
        <v>10000</v>
      </c>
      <c r="M218" s="5">
        <v>0</v>
      </c>
      <c r="N218" s="5">
        <v>304</v>
      </c>
      <c r="O218" s="5">
        <v>0</v>
      </c>
      <c r="P218" s="5">
        <v>0</v>
      </c>
      <c r="Q218" s="5">
        <v>0</v>
      </c>
      <c r="R218" s="5">
        <f t="shared" si="23"/>
        <v>0</v>
      </c>
      <c r="S218" s="5">
        <f t="shared" si="24"/>
        <v>304</v>
      </c>
      <c r="T218" s="5">
        <f t="shared" si="26"/>
        <v>9696</v>
      </c>
      <c r="U218" s="15">
        <v>44318</v>
      </c>
      <c r="V218" s="15">
        <v>44502</v>
      </c>
    </row>
    <row r="219" spans="1:22" s="19" customFormat="1" ht="15" customHeight="1">
      <c r="A219" s="4" t="s">
        <v>21</v>
      </c>
      <c r="B219" s="4" t="s">
        <v>799</v>
      </c>
      <c r="C219" s="4" t="s">
        <v>800</v>
      </c>
      <c r="D219" s="4" t="s">
        <v>801</v>
      </c>
      <c r="E219" s="4" t="s">
        <v>536</v>
      </c>
      <c r="F219" s="4">
        <v>47.5</v>
      </c>
      <c r="G219" s="4" t="s">
        <v>26</v>
      </c>
      <c r="H219" s="4" t="s">
        <v>798</v>
      </c>
      <c r="I219" s="4">
        <v>38</v>
      </c>
      <c r="J219" s="5">
        <v>10000</v>
      </c>
      <c r="K219" s="6">
        <v>0</v>
      </c>
      <c r="L219" s="5">
        <f t="shared" si="25"/>
        <v>10000</v>
      </c>
      <c r="M219" s="5">
        <v>0</v>
      </c>
      <c r="N219" s="5">
        <v>304</v>
      </c>
      <c r="O219" s="5">
        <v>0</v>
      </c>
      <c r="P219" s="5">
        <v>0</v>
      </c>
      <c r="Q219" s="5">
        <v>630</v>
      </c>
      <c r="R219" s="5">
        <f t="shared" si="23"/>
        <v>630</v>
      </c>
      <c r="S219" s="5">
        <f t="shared" si="24"/>
        <v>1564</v>
      </c>
      <c r="T219" s="5">
        <f t="shared" si="26"/>
        <v>8436</v>
      </c>
      <c r="U219" s="15">
        <v>44243</v>
      </c>
      <c r="V219" s="15">
        <v>44424</v>
      </c>
    </row>
    <row r="220" spans="1:22" s="19" customFormat="1" ht="15" customHeight="1">
      <c r="A220" s="4" t="s">
        <v>21</v>
      </c>
      <c r="B220" s="4" t="s">
        <v>802</v>
      </c>
      <c r="C220" s="4" t="s">
        <v>390</v>
      </c>
      <c r="D220" s="4" t="s">
        <v>803</v>
      </c>
      <c r="E220" s="4" t="s">
        <v>536</v>
      </c>
      <c r="F220" s="4">
        <v>47.5</v>
      </c>
      <c r="G220" s="4" t="s">
        <v>26</v>
      </c>
      <c r="H220" s="4" t="s">
        <v>798</v>
      </c>
      <c r="I220" s="4">
        <v>38</v>
      </c>
      <c r="J220" s="5">
        <v>10000</v>
      </c>
      <c r="K220" s="6">
        <v>0</v>
      </c>
      <c r="L220" s="5">
        <f t="shared" si="25"/>
        <v>10000</v>
      </c>
      <c r="M220" s="5">
        <v>0</v>
      </c>
      <c r="N220" s="5">
        <v>304</v>
      </c>
      <c r="O220" s="5">
        <v>0</v>
      </c>
      <c r="P220" s="5">
        <v>0</v>
      </c>
      <c r="Q220" s="5">
        <v>380</v>
      </c>
      <c r="R220" s="5">
        <f t="shared" si="23"/>
        <v>380</v>
      </c>
      <c r="S220" s="5">
        <f t="shared" si="24"/>
        <v>1064</v>
      </c>
      <c r="T220" s="5">
        <f t="shared" si="26"/>
        <v>8936</v>
      </c>
      <c r="U220" s="15">
        <v>44243</v>
      </c>
      <c r="V220" s="15">
        <v>44424</v>
      </c>
    </row>
    <row r="221" spans="1:22" s="19" customFormat="1" ht="15" customHeight="1">
      <c r="A221" s="4" t="s">
        <v>21</v>
      </c>
      <c r="B221" s="4" t="s">
        <v>804</v>
      </c>
      <c r="C221" s="4" t="s">
        <v>805</v>
      </c>
      <c r="D221" s="4" t="s">
        <v>806</v>
      </c>
      <c r="E221" s="9" t="s">
        <v>666</v>
      </c>
      <c r="F221" s="9">
        <v>55</v>
      </c>
      <c r="G221" s="4" t="s">
        <v>26</v>
      </c>
      <c r="H221" s="4" t="s">
        <v>798</v>
      </c>
      <c r="I221" s="4">
        <v>38</v>
      </c>
      <c r="J221" s="5">
        <v>10000</v>
      </c>
      <c r="K221" s="6">
        <v>0</v>
      </c>
      <c r="L221" s="5">
        <f t="shared" si="25"/>
        <v>10000</v>
      </c>
      <c r="M221" s="5">
        <v>0</v>
      </c>
      <c r="N221" s="5">
        <v>304</v>
      </c>
      <c r="O221" s="5">
        <v>0</v>
      </c>
      <c r="P221" s="5">
        <v>0</v>
      </c>
      <c r="Q221" s="5">
        <v>380</v>
      </c>
      <c r="R221" s="5">
        <f t="shared" si="23"/>
        <v>380</v>
      </c>
      <c r="S221" s="5">
        <f t="shared" si="24"/>
        <v>1064</v>
      </c>
      <c r="T221" s="5">
        <f t="shared" si="26"/>
        <v>8936</v>
      </c>
      <c r="U221" s="15">
        <v>44325</v>
      </c>
      <c r="V221" s="15">
        <v>44509</v>
      </c>
    </row>
  </sheetData>
  <autoFilter ref="A1:V22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5:N389"/>
  <sheetViews>
    <sheetView tabSelected="1" topLeftCell="A16" zoomScale="130" zoomScaleNormal="130" workbookViewId="0">
      <selection activeCell="D331" sqref="D331"/>
    </sheetView>
  </sheetViews>
  <sheetFormatPr baseColWidth="10" defaultColWidth="11.42578125" defaultRowHeight="9"/>
  <cols>
    <col min="1" max="1" width="21.5703125" style="22" customWidth="1"/>
    <col min="2" max="2" width="22.7109375" style="22" customWidth="1"/>
    <col min="3" max="4" width="8" style="22" customWidth="1"/>
    <col min="5" max="5" width="22.42578125" style="22" customWidth="1"/>
    <col min="6" max="6" width="14" style="22" customWidth="1"/>
    <col min="7" max="7" width="10.5703125" style="22" customWidth="1"/>
    <col min="8" max="8" width="10" style="22" customWidth="1"/>
    <col min="9" max="9" width="12.7109375" style="22" customWidth="1"/>
    <col min="10" max="10" width="9.42578125" style="22" customWidth="1"/>
    <col min="11" max="11" width="8.5703125" style="23" customWidth="1"/>
    <col min="12" max="12" width="8.7109375" style="23" customWidth="1"/>
    <col min="13" max="13" width="10" style="23" customWidth="1"/>
    <col min="14" max="14" width="5.28515625" style="24" customWidth="1"/>
    <col min="15" max="16384" width="11.42578125" style="22"/>
  </cols>
  <sheetData>
    <row r="15" spans="1:12" ht="15">
      <c r="A15" s="53" t="s">
        <v>807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15">
      <c r="A16" s="53" t="s">
        <v>808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4" ht="15">
      <c r="A17" s="53" t="s">
        <v>809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4" ht="15">
      <c r="A18" s="52" t="s">
        <v>810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25" spans="1:14" ht="15">
      <c r="L25" s="21" t="s">
        <v>811</v>
      </c>
    </row>
    <row r="28" spans="1:14" ht="15.75">
      <c r="A28" s="51" t="s">
        <v>812</v>
      </c>
    </row>
    <row r="29" spans="1:14" ht="33" customHeight="1">
      <c r="A29" s="25" t="s">
        <v>813</v>
      </c>
      <c r="B29" s="25" t="s">
        <v>7</v>
      </c>
      <c r="C29" s="25" t="s">
        <v>19</v>
      </c>
      <c r="D29" s="25" t="s">
        <v>20</v>
      </c>
      <c r="E29" s="25" t="s">
        <v>4</v>
      </c>
      <c r="F29" s="26" t="s">
        <v>814</v>
      </c>
      <c r="G29" s="27" t="s">
        <v>8</v>
      </c>
      <c r="H29" s="28" t="s">
        <v>9</v>
      </c>
      <c r="I29" s="27" t="s">
        <v>10</v>
      </c>
      <c r="J29" s="27" t="s">
        <v>12</v>
      </c>
      <c r="K29" s="27" t="s">
        <v>815</v>
      </c>
      <c r="L29" s="27" t="s">
        <v>17</v>
      </c>
      <c r="M29" s="27" t="s">
        <v>18</v>
      </c>
      <c r="N29" s="28" t="s">
        <v>816</v>
      </c>
    </row>
    <row r="30" spans="1:14">
      <c r="A30" s="29" t="s">
        <v>817</v>
      </c>
      <c r="B30" s="29" t="s">
        <v>27</v>
      </c>
      <c r="C30" s="30">
        <v>44537</v>
      </c>
      <c r="D30" s="30">
        <v>44719</v>
      </c>
      <c r="E30" s="29" t="s">
        <v>818</v>
      </c>
      <c r="F30" s="29" t="s">
        <v>819</v>
      </c>
      <c r="G30" s="31">
        <v>15000</v>
      </c>
      <c r="H30" s="32">
        <v>0</v>
      </c>
      <c r="I30" s="31">
        <f>G30+H30</f>
        <v>15000</v>
      </c>
      <c r="J30" s="31">
        <v>456</v>
      </c>
      <c r="K30" s="31">
        <v>380</v>
      </c>
      <c r="L30" s="31">
        <f>J30+K30</f>
        <v>836</v>
      </c>
      <c r="M30" s="31">
        <f>G30-L30</f>
        <v>14164</v>
      </c>
      <c r="N30" s="33" t="s">
        <v>820</v>
      </c>
    </row>
    <row r="31" spans="1:14">
      <c r="A31" s="29" t="s">
        <v>821</v>
      </c>
      <c r="B31" s="29" t="s">
        <v>27</v>
      </c>
      <c r="C31" s="30">
        <v>44430</v>
      </c>
      <c r="D31" s="30">
        <v>44673</v>
      </c>
      <c r="E31" s="29" t="s">
        <v>31</v>
      </c>
      <c r="F31" s="29" t="s">
        <v>819</v>
      </c>
      <c r="G31" s="31">
        <v>10000</v>
      </c>
      <c r="H31" s="32">
        <v>1522.5</v>
      </c>
      <c r="I31" s="31">
        <f t="shared" ref="I31:I138" si="0">G31+H31</f>
        <v>11522.5</v>
      </c>
      <c r="J31" s="31">
        <v>304</v>
      </c>
      <c r="K31" s="31">
        <v>0</v>
      </c>
      <c r="L31" s="31">
        <f t="shared" ref="L31:L138" si="1">J31+K31</f>
        <v>304</v>
      </c>
      <c r="M31" s="31">
        <f t="shared" ref="M31:M138" si="2">G31-L31</f>
        <v>9696</v>
      </c>
      <c r="N31" s="33" t="s">
        <v>820</v>
      </c>
    </row>
    <row r="32" spans="1:14">
      <c r="A32" s="29" t="s">
        <v>822</v>
      </c>
      <c r="B32" s="29" t="s">
        <v>27</v>
      </c>
      <c r="C32" s="30">
        <v>44385</v>
      </c>
      <c r="D32" s="30">
        <v>44569</v>
      </c>
      <c r="E32" s="29" t="s">
        <v>35</v>
      </c>
      <c r="F32" s="29" t="s">
        <v>819</v>
      </c>
      <c r="G32" s="31">
        <v>10000</v>
      </c>
      <c r="H32" s="32">
        <v>0</v>
      </c>
      <c r="I32" s="31">
        <f t="shared" si="0"/>
        <v>10000</v>
      </c>
      <c r="J32" s="31">
        <v>304</v>
      </c>
      <c r="K32" s="31">
        <v>0</v>
      </c>
      <c r="L32" s="31">
        <f t="shared" si="1"/>
        <v>304</v>
      </c>
      <c r="M32" s="31">
        <f t="shared" si="2"/>
        <v>9696</v>
      </c>
      <c r="N32" s="33" t="s">
        <v>820</v>
      </c>
    </row>
    <row r="33" spans="1:14">
      <c r="A33" s="29" t="s">
        <v>823</v>
      </c>
      <c r="B33" s="29" t="s">
        <v>27</v>
      </c>
      <c r="C33" s="30"/>
      <c r="D33" s="30"/>
      <c r="E33" s="29" t="s">
        <v>39</v>
      </c>
      <c r="F33" s="29" t="s">
        <v>819</v>
      </c>
      <c r="G33" s="31">
        <v>10000</v>
      </c>
      <c r="H33" s="32">
        <v>0</v>
      </c>
      <c r="I33" s="31">
        <f t="shared" si="0"/>
        <v>10000</v>
      </c>
      <c r="J33" s="31">
        <v>304</v>
      </c>
      <c r="K33" s="31">
        <v>0</v>
      </c>
      <c r="L33" s="31">
        <f t="shared" si="1"/>
        <v>304</v>
      </c>
      <c r="M33" s="31">
        <f t="shared" si="2"/>
        <v>9696</v>
      </c>
      <c r="N33" s="33" t="s">
        <v>820</v>
      </c>
    </row>
    <row r="34" spans="1:14">
      <c r="A34" s="29" t="s">
        <v>824</v>
      </c>
      <c r="B34" s="29" t="s">
        <v>27</v>
      </c>
      <c r="C34" s="34">
        <v>44386</v>
      </c>
      <c r="D34" s="34">
        <v>44570</v>
      </c>
      <c r="E34" s="29" t="s">
        <v>35</v>
      </c>
      <c r="F34" s="29" t="s">
        <v>819</v>
      </c>
      <c r="G34" s="31">
        <v>10000</v>
      </c>
      <c r="H34" s="32">
        <v>1522.5</v>
      </c>
      <c r="I34" s="31">
        <f t="shared" si="0"/>
        <v>11522.5</v>
      </c>
      <c r="J34" s="31">
        <v>304</v>
      </c>
      <c r="K34" s="31">
        <v>0</v>
      </c>
      <c r="L34" s="31">
        <f t="shared" si="1"/>
        <v>304</v>
      </c>
      <c r="M34" s="31">
        <f t="shared" si="2"/>
        <v>9696</v>
      </c>
      <c r="N34" s="33" t="s">
        <v>820</v>
      </c>
    </row>
    <row r="35" spans="1:14">
      <c r="A35" s="29" t="s">
        <v>825</v>
      </c>
      <c r="B35" s="29" t="s">
        <v>27</v>
      </c>
      <c r="C35" s="30">
        <v>44451</v>
      </c>
      <c r="D35" s="30">
        <v>44632</v>
      </c>
      <c r="E35" s="29" t="s">
        <v>46</v>
      </c>
      <c r="F35" s="29" t="s">
        <v>819</v>
      </c>
      <c r="G35" s="31">
        <v>15000</v>
      </c>
      <c r="H35" s="32">
        <v>1522.5</v>
      </c>
      <c r="I35" s="31">
        <f t="shared" si="0"/>
        <v>16522.5</v>
      </c>
      <c r="J35" s="31">
        <v>456</v>
      </c>
      <c r="K35" s="31">
        <v>0</v>
      </c>
      <c r="L35" s="31">
        <f t="shared" si="1"/>
        <v>456</v>
      </c>
      <c r="M35" s="31">
        <f t="shared" si="2"/>
        <v>14544</v>
      </c>
      <c r="N35" s="33" t="s">
        <v>820</v>
      </c>
    </row>
    <row r="36" spans="1:14">
      <c r="A36" s="29" t="s">
        <v>826</v>
      </c>
      <c r="B36" s="29" t="s">
        <v>27</v>
      </c>
      <c r="C36" s="30">
        <v>44474</v>
      </c>
      <c r="D36" s="30">
        <v>44656</v>
      </c>
      <c r="E36" s="29" t="s">
        <v>50</v>
      </c>
      <c r="F36" s="29" t="s">
        <v>819</v>
      </c>
      <c r="G36" s="31">
        <v>12000</v>
      </c>
      <c r="H36" s="32">
        <v>1522.5</v>
      </c>
      <c r="I36" s="31">
        <f t="shared" si="0"/>
        <v>13522.5</v>
      </c>
      <c r="J36" s="31">
        <v>364.8</v>
      </c>
      <c r="K36" s="31">
        <v>0</v>
      </c>
      <c r="L36" s="31">
        <f t="shared" si="1"/>
        <v>364.8</v>
      </c>
      <c r="M36" s="31">
        <f t="shared" si="2"/>
        <v>11635.2</v>
      </c>
      <c r="N36" s="33" t="s">
        <v>827</v>
      </c>
    </row>
    <row r="37" spans="1:14">
      <c r="A37" s="29" t="s">
        <v>828</v>
      </c>
      <c r="B37" s="29" t="s">
        <v>27</v>
      </c>
      <c r="C37" s="30">
        <v>44481</v>
      </c>
      <c r="D37" s="30">
        <v>44663</v>
      </c>
      <c r="E37" s="29" t="s">
        <v>54</v>
      </c>
      <c r="F37" s="29" t="s">
        <v>819</v>
      </c>
      <c r="G37" s="31">
        <v>10000</v>
      </c>
      <c r="H37" s="32">
        <v>1522.5</v>
      </c>
      <c r="I37" s="31">
        <f t="shared" si="0"/>
        <v>11522.5</v>
      </c>
      <c r="J37" s="31">
        <v>304</v>
      </c>
      <c r="K37" s="31">
        <v>0</v>
      </c>
      <c r="L37" s="31">
        <f t="shared" si="1"/>
        <v>304</v>
      </c>
      <c r="M37" s="31">
        <f t="shared" si="2"/>
        <v>9696</v>
      </c>
      <c r="N37" s="35" t="s">
        <v>820</v>
      </c>
    </row>
    <row r="38" spans="1:14">
      <c r="A38" s="29" t="s">
        <v>829</v>
      </c>
      <c r="B38" s="29" t="s">
        <v>27</v>
      </c>
      <c r="C38" s="30">
        <v>44503</v>
      </c>
      <c r="D38" s="30">
        <v>44684</v>
      </c>
      <c r="E38" s="29" t="s">
        <v>54</v>
      </c>
      <c r="F38" s="29" t="s">
        <v>819</v>
      </c>
      <c r="G38" s="31">
        <v>10000</v>
      </c>
      <c r="H38" s="32">
        <v>0</v>
      </c>
      <c r="I38" s="31">
        <f t="shared" si="0"/>
        <v>10000</v>
      </c>
      <c r="J38" s="31">
        <v>304</v>
      </c>
      <c r="K38" s="31">
        <v>0</v>
      </c>
      <c r="L38" s="31">
        <f t="shared" si="1"/>
        <v>304</v>
      </c>
      <c r="M38" s="31">
        <f t="shared" si="2"/>
        <v>9696</v>
      </c>
      <c r="N38" s="33" t="s">
        <v>827</v>
      </c>
    </row>
    <row r="39" spans="1:14">
      <c r="A39" s="36" t="s">
        <v>830</v>
      </c>
      <c r="B39" s="36">
        <v>9</v>
      </c>
      <c r="C39" s="30"/>
      <c r="D39" s="30"/>
      <c r="E39" s="29"/>
      <c r="F39" s="29"/>
      <c r="G39" s="37">
        <f t="shared" ref="G39:M39" si="3">SUM(G30:G38)</f>
        <v>102000</v>
      </c>
      <c r="H39" s="38">
        <f t="shared" si="3"/>
        <v>7612.5</v>
      </c>
      <c r="I39" s="37">
        <f t="shared" si="3"/>
        <v>109612.5</v>
      </c>
      <c r="J39" s="37">
        <f t="shared" si="3"/>
        <v>3100.8</v>
      </c>
      <c r="K39" s="37">
        <f t="shared" si="3"/>
        <v>380</v>
      </c>
      <c r="L39" s="37">
        <f t="shared" si="3"/>
        <v>3480.8</v>
      </c>
      <c r="M39" s="37">
        <f t="shared" si="3"/>
        <v>98519.2</v>
      </c>
      <c r="N39" s="33"/>
    </row>
    <row r="40" spans="1:14">
      <c r="A40" s="29"/>
      <c r="B40" s="29"/>
      <c r="C40" s="30"/>
      <c r="D40" s="30"/>
      <c r="E40" s="29"/>
      <c r="F40" s="29"/>
      <c r="G40" s="31"/>
      <c r="H40" s="32"/>
      <c r="I40" s="31"/>
      <c r="J40" s="31"/>
      <c r="K40" s="31"/>
      <c r="L40" s="31"/>
      <c r="M40" s="31"/>
      <c r="N40" s="33"/>
    </row>
    <row r="41" spans="1:14">
      <c r="A41" s="29"/>
      <c r="B41" s="29"/>
      <c r="C41" s="30"/>
      <c r="D41" s="30"/>
      <c r="E41" s="29"/>
      <c r="F41" s="29"/>
      <c r="G41" s="31"/>
      <c r="H41" s="32"/>
      <c r="I41" s="31"/>
      <c r="J41" s="31"/>
      <c r="K41" s="31"/>
      <c r="L41" s="31"/>
      <c r="M41" s="31"/>
      <c r="N41" s="33"/>
    </row>
    <row r="42" spans="1:14">
      <c r="A42" s="29"/>
      <c r="B42" s="29"/>
      <c r="C42" s="30"/>
      <c r="D42" s="30"/>
      <c r="E42" s="29"/>
      <c r="F42" s="29"/>
      <c r="G42" s="31"/>
      <c r="H42" s="32"/>
      <c r="I42" s="31"/>
      <c r="J42" s="31"/>
      <c r="K42" s="31"/>
      <c r="L42" s="31"/>
      <c r="M42" s="31"/>
      <c r="N42" s="33"/>
    </row>
    <row r="43" spans="1:14">
      <c r="A43" s="29" t="s">
        <v>831</v>
      </c>
      <c r="B43" s="29" t="s">
        <v>62</v>
      </c>
      <c r="C43" s="29"/>
      <c r="D43" s="29"/>
      <c r="E43" s="29" t="s">
        <v>61</v>
      </c>
      <c r="F43" s="29" t="s">
        <v>819</v>
      </c>
      <c r="G43" s="31">
        <v>25000</v>
      </c>
      <c r="H43" s="32">
        <v>1522.5</v>
      </c>
      <c r="I43" s="31">
        <f t="shared" si="0"/>
        <v>26522.5</v>
      </c>
      <c r="J43" s="31">
        <v>760</v>
      </c>
      <c r="K43" s="31">
        <v>0</v>
      </c>
      <c r="L43" s="31">
        <f t="shared" si="1"/>
        <v>760</v>
      </c>
      <c r="M43" s="31">
        <f t="shared" si="2"/>
        <v>24240</v>
      </c>
      <c r="N43" s="33" t="s">
        <v>827</v>
      </c>
    </row>
    <row r="44" spans="1:14">
      <c r="A44" s="29" t="s">
        <v>832</v>
      </c>
      <c r="B44" s="29" t="s">
        <v>62</v>
      </c>
      <c r="C44" s="30">
        <v>44444</v>
      </c>
      <c r="D44" s="30">
        <v>44625</v>
      </c>
      <c r="E44" s="29" t="s">
        <v>66</v>
      </c>
      <c r="F44" s="29" t="s">
        <v>819</v>
      </c>
      <c r="G44" s="31">
        <v>15000</v>
      </c>
      <c r="H44" s="32">
        <v>0</v>
      </c>
      <c r="I44" s="31">
        <f t="shared" si="0"/>
        <v>15000</v>
      </c>
      <c r="J44" s="31">
        <v>456</v>
      </c>
      <c r="K44" s="31">
        <v>0</v>
      </c>
      <c r="L44" s="31">
        <f t="shared" si="1"/>
        <v>456</v>
      </c>
      <c r="M44" s="31">
        <f t="shared" si="2"/>
        <v>14544</v>
      </c>
      <c r="N44" s="35" t="s">
        <v>820</v>
      </c>
    </row>
    <row r="45" spans="1:14">
      <c r="A45" s="36" t="s">
        <v>830</v>
      </c>
      <c r="B45" s="36">
        <v>2</v>
      </c>
      <c r="C45" s="30"/>
      <c r="D45" s="30"/>
      <c r="E45" s="29"/>
      <c r="F45" s="29"/>
      <c r="G45" s="37">
        <f t="shared" ref="G45:M45" si="4">SUM(G43:G44)</f>
        <v>40000</v>
      </c>
      <c r="H45" s="38">
        <f t="shared" si="4"/>
        <v>1522.5</v>
      </c>
      <c r="I45" s="37">
        <f t="shared" si="4"/>
        <v>41522.5</v>
      </c>
      <c r="J45" s="37">
        <f t="shared" si="4"/>
        <v>1216</v>
      </c>
      <c r="K45" s="37">
        <f t="shared" si="4"/>
        <v>0</v>
      </c>
      <c r="L45" s="37">
        <f t="shared" si="4"/>
        <v>1216</v>
      </c>
      <c r="M45" s="37">
        <f t="shared" si="4"/>
        <v>38784</v>
      </c>
      <c r="N45" s="35"/>
    </row>
    <row r="46" spans="1:14">
      <c r="A46" s="29"/>
      <c r="B46" s="29"/>
      <c r="C46" s="30"/>
      <c r="D46" s="30"/>
      <c r="E46" s="29"/>
      <c r="F46" s="29"/>
      <c r="G46" s="31"/>
      <c r="H46" s="32"/>
      <c r="I46" s="31"/>
      <c r="J46" s="31"/>
      <c r="K46" s="31"/>
      <c r="L46" s="31"/>
      <c r="M46" s="31"/>
      <c r="N46" s="35"/>
    </row>
    <row r="47" spans="1:14">
      <c r="A47" s="29"/>
      <c r="B47" s="29"/>
      <c r="C47" s="30"/>
      <c r="D47" s="30"/>
      <c r="E47" s="29"/>
      <c r="F47" s="29"/>
      <c r="G47" s="31"/>
      <c r="H47" s="32"/>
      <c r="I47" s="31"/>
      <c r="J47" s="31"/>
      <c r="K47" s="31"/>
      <c r="L47" s="31"/>
      <c r="M47" s="31"/>
      <c r="N47" s="35"/>
    </row>
    <row r="48" spans="1:14">
      <c r="A48" s="29" t="s">
        <v>833</v>
      </c>
      <c r="B48" s="29" t="s">
        <v>71</v>
      </c>
      <c r="C48" s="30">
        <v>44474</v>
      </c>
      <c r="D48" s="30">
        <v>44656</v>
      </c>
      <c r="E48" s="29" t="s">
        <v>70</v>
      </c>
      <c r="F48" s="29" t="s">
        <v>819</v>
      </c>
      <c r="G48" s="31">
        <v>15000</v>
      </c>
      <c r="H48" s="32">
        <v>0</v>
      </c>
      <c r="I48" s="31">
        <f t="shared" si="0"/>
        <v>15000</v>
      </c>
      <c r="J48" s="31">
        <v>456</v>
      </c>
      <c r="K48" s="31">
        <v>0</v>
      </c>
      <c r="L48" s="31">
        <f t="shared" si="1"/>
        <v>456</v>
      </c>
      <c r="M48" s="31">
        <f t="shared" si="2"/>
        <v>14544</v>
      </c>
      <c r="N48" s="33" t="s">
        <v>827</v>
      </c>
    </row>
    <row r="49" spans="1:14">
      <c r="A49" s="29" t="s">
        <v>834</v>
      </c>
      <c r="B49" s="29" t="s">
        <v>71</v>
      </c>
      <c r="C49" s="30">
        <v>44510</v>
      </c>
      <c r="D49" s="30">
        <v>44691</v>
      </c>
      <c r="E49" s="29" t="s">
        <v>835</v>
      </c>
      <c r="F49" s="29" t="s">
        <v>819</v>
      </c>
      <c r="G49" s="31">
        <v>15000</v>
      </c>
      <c r="H49" s="32">
        <v>0</v>
      </c>
      <c r="I49" s="31">
        <f t="shared" si="0"/>
        <v>15000</v>
      </c>
      <c r="J49" s="31">
        <v>456</v>
      </c>
      <c r="K49" s="31">
        <v>0</v>
      </c>
      <c r="L49" s="31">
        <f t="shared" si="1"/>
        <v>456</v>
      </c>
      <c r="M49" s="31">
        <f t="shared" si="2"/>
        <v>14544</v>
      </c>
      <c r="N49" s="33" t="s">
        <v>827</v>
      </c>
    </row>
    <row r="50" spans="1:14" ht="18">
      <c r="A50" s="29" t="s">
        <v>836</v>
      </c>
      <c r="B50" s="29" t="s">
        <v>71</v>
      </c>
      <c r="C50" s="30">
        <v>44461</v>
      </c>
      <c r="D50" s="30">
        <v>44642</v>
      </c>
      <c r="E50" s="39" t="s">
        <v>79</v>
      </c>
      <c r="F50" s="29" t="s">
        <v>819</v>
      </c>
      <c r="G50" s="31">
        <v>15000</v>
      </c>
      <c r="H50" s="32">
        <v>0</v>
      </c>
      <c r="I50" s="31">
        <f t="shared" si="0"/>
        <v>15000</v>
      </c>
      <c r="J50" s="31">
        <v>456</v>
      </c>
      <c r="K50" s="31">
        <v>0</v>
      </c>
      <c r="L50" s="31">
        <f t="shared" si="1"/>
        <v>456</v>
      </c>
      <c r="M50" s="31">
        <f t="shared" si="2"/>
        <v>14544</v>
      </c>
      <c r="N50" s="33" t="s">
        <v>827</v>
      </c>
    </row>
    <row r="51" spans="1:14">
      <c r="A51" s="36" t="s">
        <v>830</v>
      </c>
      <c r="B51" s="36">
        <v>3</v>
      </c>
      <c r="C51" s="30"/>
      <c r="D51" s="30"/>
      <c r="E51" s="39"/>
      <c r="F51" s="29"/>
      <c r="G51" s="37">
        <f t="shared" ref="G51:M51" si="5">SUM(G48:G50)</f>
        <v>45000</v>
      </c>
      <c r="H51" s="38">
        <f t="shared" si="5"/>
        <v>0</v>
      </c>
      <c r="I51" s="37">
        <f t="shared" si="5"/>
        <v>45000</v>
      </c>
      <c r="J51" s="37">
        <f t="shared" si="5"/>
        <v>1368</v>
      </c>
      <c r="K51" s="37">
        <f t="shared" si="5"/>
        <v>0</v>
      </c>
      <c r="L51" s="37">
        <f t="shared" si="5"/>
        <v>1368</v>
      </c>
      <c r="M51" s="37">
        <f t="shared" si="5"/>
        <v>43632</v>
      </c>
      <c r="N51" s="35"/>
    </row>
    <row r="52" spans="1:14">
      <c r="A52" s="29"/>
      <c r="B52" s="29"/>
      <c r="C52" s="30"/>
      <c r="D52" s="30"/>
      <c r="E52" s="39"/>
      <c r="F52" s="29"/>
      <c r="G52" s="31"/>
      <c r="H52" s="32"/>
      <c r="I52" s="31"/>
      <c r="J52" s="31"/>
      <c r="K52" s="31"/>
      <c r="L52" s="31"/>
      <c r="M52" s="31"/>
      <c r="N52" s="35"/>
    </row>
    <row r="53" spans="1:14">
      <c r="A53" s="29"/>
      <c r="B53" s="29"/>
      <c r="C53" s="30"/>
      <c r="D53" s="30"/>
      <c r="E53" s="39"/>
      <c r="F53" s="29"/>
      <c r="G53" s="31"/>
      <c r="H53" s="32"/>
      <c r="I53" s="31"/>
      <c r="J53" s="31"/>
      <c r="K53" s="31"/>
      <c r="L53" s="31"/>
      <c r="M53" s="31"/>
      <c r="N53" s="35"/>
    </row>
    <row r="54" spans="1:14">
      <c r="A54" s="29"/>
      <c r="B54" s="29"/>
      <c r="C54" s="30"/>
      <c r="D54" s="30"/>
      <c r="E54" s="39"/>
      <c r="F54" s="29"/>
      <c r="G54" s="31"/>
      <c r="H54" s="32"/>
      <c r="I54" s="31"/>
      <c r="J54" s="31"/>
      <c r="K54" s="31"/>
      <c r="L54" s="31"/>
      <c r="M54" s="31"/>
      <c r="N54" s="35"/>
    </row>
    <row r="55" spans="1:14">
      <c r="A55" s="29" t="s">
        <v>837</v>
      </c>
      <c r="B55" s="29" t="s">
        <v>84</v>
      </c>
      <c r="C55" s="30">
        <v>44413</v>
      </c>
      <c r="D55" s="30">
        <v>44597</v>
      </c>
      <c r="E55" s="29" t="s">
        <v>83</v>
      </c>
      <c r="F55" s="29" t="s">
        <v>819</v>
      </c>
      <c r="G55" s="31">
        <v>15000</v>
      </c>
      <c r="H55" s="32">
        <v>0</v>
      </c>
      <c r="I55" s="31">
        <f t="shared" si="0"/>
        <v>15000</v>
      </c>
      <c r="J55" s="31">
        <v>456</v>
      </c>
      <c r="K55" s="31">
        <v>0</v>
      </c>
      <c r="L55" s="31">
        <f t="shared" si="1"/>
        <v>456</v>
      </c>
      <c r="M55" s="31">
        <f t="shared" si="2"/>
        <v>14544</v>
      </c>
      <c r="N55" s="35" t="s">
        <v>820</v>
      </c>
    </row>
    <row r="56" spans="1:14">
      <c r="A56" s="36" t="s">
        <v>830</v>
      </c>
      <c r="B56" s="36">
        <v>1</v>
      </c>
      <c r="C56" s="30"/>
      <c r="D56" s="30"/>
      <c r="E56" s="29"/>
      <c r="F56" s="29"/>
      <c r="G56" s="37">
        <f t="shared" ref="G56:M56" si="6">SUM(G55)</f>
        <v>15000</v>
      </c>
      <c r="H56" s="38">
        <f t="shared" si="6"/>
        <v>0</v>
      </c>
      <c r="I56" s="37">
        <f t="shared" si="6"/>
        <v>15000</v>
      </c>
      <c r="J56" s="37">
        <f t="shared" si="6"/>
        <v>456</v>
      </c>
      <c r="K56" s="37">
        <f t="shared" si="6"/>
        <v>0</v>
      </c>
      <c r="L56" s="37">
        <f t="shared" si="6"/>
        <v>456</v>
      </c>
      <c r="M56" s="37">
        <f t="shared" si="6"/>
        <v>14544</v>
      </c>
      <c r="N56" s="35"/>
    </row>
    <row r="57" spans="1:14">
      <c r="A57" s="29"/>
      <c r="B57" s="29"/>
      <c r="C57" s="30"/>
      <c r="D57" s="30"/>
      <c r="E57" s="29"/>
      <c r="F57" s="29"/>
      <c r="G57" s="31"/>
      <c r="H57" s="32"/>
      <c r="I57" s="31"/>
      <c r="J57" s="31"/>
      <c r="K57" s="31"/>
      <c r="L57" s="31"/>
      <c r="M57" s="31"/>
      <c r="N57" s="35"/>
    </row>
    <row r="58" spans="1:14">
      <c r="A58" s="29"/>
      <c r="B58" s="29"/>
      <c r="C58" s="30"/>
      <c r="D58" s="30"/>
      <c r="E58" s="29"/>
      <c r="F58" s="29"/>
      <c r="G58" s="31"/>
      <c r="H58" s="32"/>
      <c r="I58" s="31"/>
      <c r="J58" s="31"/>
      <c r="K58" s="31"/>
      <c r="L58" s="31"/>
      <c r="M58" s="31"/>
      <c r="N58" s="35"/>
    </row>
    <row r="59" spans="1:14">
      <c r="A59" s="29"/>
      <c r="B59" s="29"/>
      <c r="C59" s="30"/>
      <c r="D59" s="30"/>
      <c r="E59" s="29"/>
      <c r="F59" s="29"/>
      <c r="G59" s="31"/>
      <c r="H59" s="32"/>
      <c r="I59" s="31"/>
      <c r="J59" s="31"/>
      <c r="K59" s="31"/>
      <c r="L59" s="31"/>
      <c r="M59" s="31"/>
      <c r="N59" s="35"/>
    </row>
    <row r="60" spans="1:14">
      <c r="A60" s="29" t="s">
        <v>838</v>
      </c>
      <c r="B60" s="29" t="s">
        <v>89</v>
      </c>
      <c r="C60" s="30">
        <v>44445</v>
      </c>
      <c r="D60" s="30">
        <v>44626</v>
      </c>
      <c r="E60" s="29" t="s">
        <v>88</v>
      </c>
      <c r="F60" s="29" t="s">
        <v>819</v>
      </c>
      <c r="G60" s="31">
        <v>15000</v>
      </c>
      <c r="H60" s="32">
        <v>0</v>
      </c>
      <c r="I60" s="31">
        <f t="shared" si="0"/>
        <v>15000</v>
      </c>
      <c r="J60" s="31">
        <v>456</v>
      </c>
      <c r="K60" s="31">
        <v>630</v>
      </c>
      <c r="L60" s="31">
        <f t="shared" si="1"/>
        <v>1086</v>
      </c>
      <c r="M60" s="31">
        <f t="shared" si="2"/>
        <v>13914</v>
      </c>
      <c r="N60" s="33" t="s">
        <v>820</v>
      </c>
    </row>
    <row r="61" spans="1:14">
      <c r="A61" s="36" t="s">
        <v>830</v>
      </c>
      <c r="B61" s="36">
        <v>1</v>
      </c>
      <c r="C61" s="30"/>
      <c r="D61" s="30"/>
      <c r="E61" s="29"/>
      <c r="F61" s="29"/>
      <c r="G61" s="37">
        <f t="shared" ref="G61:M61" si="7">SUM(G60)</f>
        <v>15000</v>
      </c>
      <c r="H61" s="38">
        <f t="shared" si="7"/>
        <v>0</v>
      </c>
      <c r="I61" s="37">
        <f t="shared" si="7"/>
        <v>15000</v>
      </c>
      <c r="J61" s="37">
        <f t="shared" si="7"/>
        <v>456</v>
      </c>
      <c r="K61" s="37">
        <f t="shared" si="7"/>
        <v>630</v>
      </c>
      <c r="L61" s="37">
        <f t="shared" si="7"/>
        <v>1086</v>
      </c>
      <c r="M61" s="37">
        <f t="shared" si="7"/>
        <v>13914</v>
      </c>
      <c r="N61" s="33"/>
    </row>
    <row r="62" spans="1:14">
      <c r="A62" s="29"/>
      <c r="B62" s="29"/>
      <c r="C62" s="30"/>
      <c r="D62" s="30"/>
      <c r="E62" s="29"/>
      <c r="F62" s="29"/>
      <c r="G62" s="31"/>
      <c r="H62" s="32"/>
      <c r="I62" s="31"/>
      <c r="J62" s="31"/>
      <c r="K62" s="31"/>
      <c r="L62" s="31"/>
      <c r="M62" s="31"/>
      <c r="N62" s="33"/>
    </row>
    <row r="63" spans="1:14">
      <c r="A63" s="29"/>
      <c r="B63" s="29"/>
      <c r="C63" s="30"/>
      <c r="D63" s="30"/>
      <c r="E63" s="29"/>
      <c r="F63" s="29"/>
      <c r="G63" s="31"/>
      <c r="H63" s="32"/>
      <c r="I63" s="31"/>
      <c r="J63" s="31"/>
      <c r="K63" s="31"/>
      <c r="L63" s="31"/>
      <c r="M63" s="31"/>
      <c r="N63" s="33"/>
    </row>
    <row r="64" spans="1:14">
      <c r="A64" s="29" t="s">
        <v>839</v>
      </c>
      <c r="B64" s="29" t="s">
        <v>94</v>
      </c>
      <c r="C64" s="30">
        <v>44476</v>
      </c>
      <c r="D64" s="30">
        <v>44658</v>
      </c>
      <c r="E64" s="39" t="s">
        <v>93</v>
      </c>
      <c r="F64" s="29" t="s">
        <v>819</v>
      </c>
      <c r="G64" s="31">
        <v>15000</v>
      </c>
      <c r="H64" s="32">
        <v>0</v>
      </c>
      <c r="I64" s="31">
        <f t="shared" si="0"/>
        <v>15000</v>
      </c>
      <c r="J64" s="31">
        <v>456</v>
      </c>
      <c r="K64" s="31">
        <v>0</v>
      </c>
      <c r="L64" s="31">
        <f t="shared" si="1"/>
        <v>456</v>
      </c>
      <c r="M64" s="31">
        <f t="shared" si="2"/>
        <v>14544</v>
      </c>
      <c r="N64" s="33" t="s">
        <v>827</v>
      </c>
    </row>
    <row r="65" spans="1:14">
      <c r="A65" s="29" t="s">
        <v>840</v>
      </c>
      <c r="B65" s="29" t="s">
        <v>94</v>
      </c>
      <c r="C65" s="30">
        <v>44424</v>
      </c>
      <c r="D65" s="30">
        <v>44608</v>
      </c>
      <c r="E65" s="29" t="s">
        <v>98</v>
      </c>
      <c r="F65" s="29" t="s">
        <v>819</v>
      </c>
      <c r="G65" s="31">
        <v>12000</v>
      </c>
      <c r="H65" s="32">
        <v>0</v>
      </c>
      <c r="I65" s="31">
        <f t="shared" si="0"/>
        <v>12000</v>
      </c>
      <c r="J65" s="31">
        <v>364.8</v>
      </c>
      <c r="K65" s="31">
        <v>0</v>
      </c>
      <c r="L65" s="31">
        <f t="shared" si="1"/>
        <v>364.8</v>
      </c>
      <c r="M65" s="31">
        <f t="shared" si="2"/>
        <v>11635.2</v>
      </c>
      <c r="N65" s="33" t="s">
        <v>827</v>
      </c>
    </row>
    <row r="66" spans="1:14">
      <c r="A66" s="29" t="s">
        <v>841</v>
      </c>
      <c r="B66" s="29" t="s">
        <v>94</v>
      </c>
      <c r="C66" s="30">
        <v>44366</v>
      </c>
      <c r="D66" s="30">
        <v>44549</v>
      </c>
      <c r="E66" s="29" t="s">
        <v>102</v>
      </c>
      <c r="F66" s="29" t="s">
        <v>819</v>
      </c>
      <c r="G66" s="31">
        <v>10000</v>
      </c>
      <c r="H66" s="32">
        <v>0</v>
      </c>
      <c r="I66" s="31">
        <f t="shared" si="0"/>
        <v>10000</v>
      </c>
      <c r="J66" s="31">
        <v>304</v>
      </c>
      <c r="K66" s="31">
        <v>0</v>
      </c>
      <c r="L66" s="31">
        <f t="shared" si="1"/>
        <v>304</v>
      </c>
      <c r="M66" s="31">
        <f t="shared" si="2"/>
        <v>9696</v>
      </c>
      <c r="N66" s="33" t="s">
        <v>827</v>
      </c>
    </row>
    <row r="67" spans="1:14">
      <c r="A67" s="29" t="s">
        <v>842</v>
      </c>
      <c r="B67" s="29" t="s">
        <v>94</v>
      </c>
      <c r="C67" s="30">
        <v>44441</v>
      </c>
      <c r="D67" s="30">
        <v>44622</v>
      </c>
      <c r="E67" s="29" t="s">
        <v>106</v>
      </c>
      <c r="F67" s="29" t="s">
        <v>819</v>
      </c>
      <c r="G67" s="31">
        <v>10000</v>
      </c>
      <c r="H67" s="32">
        <v>0</v>
      </c>
      <c r="I67" s="31">
        <f t="shared" si="0"/>
        <v>10000</v>
      </c>
      <c r="J67" s="31">
        <v>304</v>
      </c>
      <c r="K67" s="31">
        <v>0</v>
      </c>
      <c r="L67" s="31">
        <f t="shared" si="1"/>
        <v>304</v>
      </c>
      <c r="M67" s="31">
        <f t="shared" si="2"/>
        <v>9696</v>
      </c>
      <c r="N67" s="33" t="s">
        <v>827</v>
      </c>
    </row>
    <row r="68" spans="1:14">
      <c r="A68" s="29" t="s">
        <v>843</v>
      </c>
      <c r="B68" s="29" t="s">
        <v>94</v>
      </c>
      <c r="C68" s="30">
        <v>44494</v>
      </c>
      <c r="D68" s="30">
        <v>44676</v>
      </c>
      <c r="E68" s="29" t="s">
        <v>110</v>
      </c>
      <c r="F68" s="29" t="s">
        <v>819</v>
      </c>
      <c r="G68" s="31">
        <v>13000</v>
      </c>
      <c r="H68" s="32">
        <v>0</v>
      </c>
      <c r="I68" s="31">
        <f t="shared" si="0"/>
        <v>13000</v>
      </c>
      <c r="J68" s="31">
        <v>395.2</v>
      </c>
      <c r="K68" s="31">
        <v>1190.1199999999999</v>
      </c>
      <c r="L68" s="31">
        <f t="shared" si="1"/>
        <v>1585.32</v>
      </c>
      <c r="M68" s="31">
        <f t="shared" si="2"/>
        <v>11414.68</v>
      </c>
      <c r="N68" s="35" t="s">
        <v>820</v>
      </c>
    </row>
    <row r="69" spans="1:14">
      <c r="A69" s="29" t="s">
        <v>844</v>
      </c>
      <c r="B69" s="29" t="s">
        <v>94</v>
      </c>
      <c r="C69" s="30">
        <v>44414</v>
      </c>
      <c r="D69" s="30">
        <v>44598</v>
      </c>
      <c r="E69" s="29" t="s">
        <v>114</v>
      </c>
      <c r="F69" s="29" t="s">
        <v>819</v>
      </c>
      <c r="G69" s="31">
        <v>12000</v>
      </c>
      <c r="H69" s="32">
        <v>1522.5</v>
      </c>
      <c r="I69" s="31">
        <f t="shared" si="0"/>
        <v>13522.5</v>
      </c>
      <c r="J69" s="31">
        <v>364.8</v>
      </c>
      <c r="K69" s="31">
        <v>0</v>
      </c>
      <c r="L69" s="31">
        <f t="shared" si="1"/>
        <v>364.8</v>
      </c>
      <c r="M69" s="31">
        <f t="shared" si="2"/>
        <v>11635.2</v>
      </c>
      <c r="N69" s="33" t="s">
        <v>820</v>
      </c>
    </row>
    <row r="70" spans="1:14">
      <c r="A70" s="29" t="s">
        <v>845</v>
      </c>
      <c r="B70" s="29" t="s">
        <v>94</v>
      </c>
      <c r="C70" s="30">
        <v>44466</v>
      </c>
      <c r="D70" s="30">
        <v>44647</v>
      </c>
      <c r="E70" s="29" t="s">
        <v>54</v>
      </c>
      <c r="F70" s="29" t="s">
        <v>819</v>
      </c>
      <c r="G70" s="31">
        <v>10000</v>
      </c>
      <c r="H70" s="32">
        <v>0</v>
      </c>
      <c r="I70" s="31">
        <f t="shared" si="0"/>
        <v>10000</v>
      </c>
      <c r="J70" s="31">
        <v>304</v>
      </c>
      <c r="K70" s="31">
        <v>0</v>
      </c>
      <c r="L70" s="31">
        <f t="shared" si="1"/>
        <v>304</v>
      </c>
      <c r="M70" s="31">
        <f t="shared" si="2"/>
        <v>9696</v>
      </c>
      <c r="N70" s="33" t="s">
        <v>820</v>
      </c>
    </row>
    <row r="71" spans="1:14">
      <c r="A71" s="29" t="s">
        <v>846</v>
      </c>
      <c r="B71" s="29" t="s">
        <v>94</v>
      </c>
      <c r="C71" s="30"/>
      <c r="D71" s="30"/>
      <c r="E71" s="29" t="s">
        <v>54</v>
      </c>
      <c r="F71" s="29" t="s">
        <v>819</v>
      </c>
      <c r="G71" s="31">
        <v>10000</v>
      </c>
      <c r="H71" s="32">
        <v>0</v>
      </c>
      <c r="I71" s="31">
        <f t="shared" si="0"/>
        <v>10000</v>
      </c>
      <c r="J71" s="31">
        <v>304</v>
      </c>
      <c r="K71" s="31">
        <v>0</v>
      </c>
      <c r="L71" s="31">
        <f t="shared" si="1"/>
        <v>304</v>
      </c>
      <c r="M71" s="31">
        <f t="shared" si="2"/>
        <v>9696</v>
      </c>
      <c r="N71" s="33" t="s">
        <v>820</v>
      </c>
    </row>
    <row r="72" spans="1:14">
      <c r="A72" s="29" t="s">
        <v>847</v>
      </c>
      <c r="B72" s="29" t="s">
        <v>94</v>
      </c>
      <c r="C72" s="30">
        <v>44472</v>
      </c>
      <c r="D72" s="30">
        <v>44654</v>
      </c>
      <c r="E72" s="29" t="s">
        <v>54</v>
      </c>
      <c r="F72" s="29" t="s">
        <v>819</v>
      </c>
      <c r="G72" s="31">
        <v>10000</v>
      </c>
      <c r="H72" s="32">
        <v>0</v>
      </c>
      <c r="I72" s="31">
        <f t="shared" si="0"/>
        <v>10000</v>
      </c>
      <c r="J72" s="31">
        <v>304</v>
      </c>
      <c r="K72" s="31">
        <v>0</v>
      </c>
      <c r="L72" s="31">
        <f t="shared" si="1"/>
        <v>304</v>
      </c>
      <c r="M72" s="31">
        <f t="shared" si="2"/>
        <v>9696</v>
      </c>
      <c r="N72" s="33" t="s">
        <v>820</v>
      </c>
    </row>
    <row r="73" spans="1:14">
      <c r="A73" s="29" t="s">
        <v>848</v>
      </c>
      <c r="B73" s="29" t="s">
        <v>94</v>
      </c>
      <c r="C73" s="30">
        <v>44385</v>
      </c>
      <c r="D73" s="30">
        <v>44569</v>
      </c>
      <c r="E73" s="29" t="s">
        <v>54</v>
      </c>
      <c r="F73" s="29" t="s">
        <v>819</v>
      </c>
      <c r="G73" s="31">
        <v>10000</v>
      </c>
      <c r="H73" s="32">
        <v>0</v>
      </c>
      <c r="I73" s="31">
        <f t="shared" si="0"/>
        <v>10000</v>
      </c>
      <c r="J73" s="31">
        <v>304</v>
      </c>
      <c r="K73" s="31">
        <v>0</v>
      </c>
      <c r="L73" s="31">
        <f t="shared" si="1"/>
        <v>304</v>
      </c>
      <c r="M73" s="31">
        <f t="shared" si="2"/>
        <v>9696</v>
      </c>
      <c r="N73" s="33" t="s">
        <v>820</v>
      </c>
    </row>
    <row r="74" spans="1:14">
      <c r="A74" s="29" t="s">
        <v>849</v>
      </c>
      <c r="B74" s="29" t="s">
        <v>94</v>
      </c>
      <c r="C74" s="30">
        <v>44472</v>
      </c>
      <c r="D74" s="30">
        <v>44654</v>
      </c>
      <c r="E74" s="29" t="s">
        <v>54</v>
      </c>
      <c r="F74" s="29" t="s">
        <v>819</v>
      </c>
      <c r="G74" s="31">
        <v>10000</v>
      </c>
      <c r="H74" s="32">
        <v>0</v>
      </c>
      <c r="I74" s="31">
        <f t="shared" si="0"/>
        <v>10000</v>
      </c>
      <c r="J74" s="31">
        <v>304</v>
      </c>
      <c r="K74" s="31">
        <v>0</v>
      </c>
      <c r="L74" s="31">
        <f t="shared" si="1"/>
        <v>304</v>
      </c>
      <c r="M74" s="31">
        <f t="shared" si="2"/>
        <v>9696</v>
      </c>
      <c r="N74" s="33" t="s">
        <v>820</v>
      </c>
    </row>
    <row r="75" spans="1:14">
      <c r="A75" s="29" t="s">
        <v>850</v>
      </c>
      <c r="B75" s="29" t="s">
        <v>94</v>
      </c>
      <c r="C75" s="30">
        <v>44530</v>
      </c>
      <c r="D75" s="30">
        <v>44711</v>
      </c>
      <c r="E75" s="29" t="s">
        <v>54</v>
      </c>
      <c r="F75" s="29" t="s">
        <v>819</v>
      </c>
      <c r="G75" s="31">
        <v>10000</v>
      </c>
      <c r="H75" s="32">
        <v>0</v>
      </c>
      <c r="I75" s="31">
        <f t="shared" si="0"/>
        <v>10000</v>
      </c>
      <c r="J75" s="31">
        <v>304</v>
      </c>
      <c r="K75" s="31">
        <v>0</v>
      </c>
      <c r="L75" s="31">
        <f t="shared" si="1"/>
        <v>304</v>
      </c>
      <c r="M75" s="31">
        <f t="shared" si="2"/>
        <v>9696</v>
      </c>
      <c r="N75" s="33" t="s">
        <v>820</v>
      </c>
    </row>
    <row r="76" spans="1:14">
      <c r="A76" s="29" t="s">
        <v>851</v>
      </c>
      <c r="B76" s="29" t="s">
        <v>94</v>
      </c>
      <c r="C76" s="30">
        <v>44513</v>
      </c>
      <c r="D76" s="30">
        <v>44694</v>
      </c>
      <c r="E76" s="40" t="s">
        <v>54</v>
      </c>
      <c r="F76" s="29" t="s">
        <v>819</v>
      </c>
      <c r="G76" s="31">
        <v>10000</v>
      </c>
      <c r="H76" s="32">
        <v>0</v>
      </c>
      <c r="I76" s="31">
        <f t="shared" si="0"/>
        <v>10000</v>
      </c>
      <c r="J76" s="31">
        <v>304</v>
      </c>
      <c r="K76" s="31">
        <v>0</v>
      </c>
      <c r="L76" s="31">
        <f t="shared" si="1"/>
        <v>304</v>
      </c>
      <c r="M76" s="31">
        <f t="shared" si="2"/>
        <v>9696</v>
      </c>
      <c r="N76" s="33" t="s">
        <v>820</v>
      </c>
    </row>
    <row r="77" spans="1:14">
      <c r="A77" s="29" t="s">
        <v>852</v>
      </c>
      <c r="B77" s="29" t="s">
        <v>94</v>
      </c>
      <c r="C77" s="30">
        <v>44502</v>
      </c>
      <c r="D77" s="30">
        <v>44683</v>
      </c>
      <c r="E77" s="29" t="s">
        <v>54</v>
      </c>
      <c r="F77" s="29" t="s">
        <v>819</v>
      </c>
      <c r="G77" s="31">
        <v>10000</v>
      </c>
      <c r="H77" s="32">
        <v>0</v>
      </c>
      <c r="I77" s="31">
        <f t="shared" si="0"/>
        <v>10000</v>
      </c>
      <c r="J77" s="31">
        <v>304</v>
      </c>
      <c r="K77" s="31">
        <v>0</v>
      </c>
      <c r="L77" s="31">
        <f t="shared" si="1"/>
        <v>304</v>
      </c>
      <c r="M77" s="31">
        <f t="shared" si="2"/>
        <v>9696</v>
      </c>
      <c r="N77" s="33" t="s">
        <v>827</v>
      </c>
    </row>
    <row r="78" spans="1:14">
      <c r="A78" s="29" t="s">
        <v>853</v>
      </c>
      <c r="B78" s="29" t="s">
        <v>94</v>
      </c>
      <c r="C78" s="30">
        <v>44446</v>
      </c>
      <c r="D78" s="30">
        <v>44627</v>
      </c>
      <c r="E78" s="29" t="s">
        <v>142</v>
      </c>
      <c r="F78" s="29" t="s">
        <v>819</v>
      </c>
      <c r="G78" s="31">
        <v>12000</v>
      </c>
      <c r="H78" s="32">
        <v>0</v>
      </c>
      <c r="I78" s="31">
        <f t="shared" si="0"/>
        <v>12000</v>
      </c>
      <c r="J78" s="29">
        <v>364.8</v>
      </c>
      <c r="K78" s="31">
        <v>0</v>
      </c>
      <c r="L78" s="31">
        <f t="shared" si="1"/>
        <v>364.8</v>
      </c>
      <c r="M78" s="31">
        <f t="shared" si="2"/>
        <v>11635.2</v>
      </c>
      <c r="N78" s="33" t="s">
        <v>827</v>
      </c>
    </row>
    <row r="79" spans="1:14">
      <c r="A79" s="36" t="s">
        <v>830</v>
      </c>
      <c r="B79" s="36">
        <v>15</v>
      </c>
      <c r="C79" s="30"/>
      <c r="D79" s="30"/>
      <c r="E79" s="29"/>
      <c r="F79" s="29"/>
      <c r="G79" s="37">
        <f t="shared" ref="G79:M79" si="8">SUM(G64:G78)</f>
        <v>164000</v>
      </c>
      <c r="H79" s="38">
        <f t="shared" si="8"/>
        <v>1522.5</v>
      </c>
      <c r="I79" s="37">
        <f t="shared" si="8"/>
        <v>165522.5</v>
      </c>
      <c r="J79" s="37">
        <f t="shared" si="8"/>
        <v>4985.6000000000004</v>
      </c>
      <c r="K79" s="37">
        <f t="shared" si="8"/>
        <v>1190.1199999999999</v>
      </c>
      <c r="L79" s="37">
        <f t="shared" si="8"/>
        <v>6175.72</v>
      </c>
      <c r="M79" s="37">
        <f t="shared" si="8"/>
        <v>157824.28000000003</v>
      </c>
      <c r="N79" s="33"/>
    </row>
    <row r="80" spans="1:14">
      <c r="A80" s="29"/>
      <c r="B80" s="29"/>
      <c r="C80" s="30"/>
      <c r="D80" s="30"/>
      <c r="E80" s="29"/>
      <c r="F80" s="29"/>
      <c r="G80" s="31"/>
      <c r="H80" s="32"/>
      <c r="I80" s="31"/>
      <c r="J80" s="29"/>
      <c r="K80" s="31"/>
      <c r="L80" s="31"/>
      <c r="M80" s="31"/>
      <c r="N80" s="33"/>
    </row>
    <row r="81" spans="1:14">
      <c r="A81" s="29"/>
      <c r="B81" s="29"/>
      <c r="C81" s="30"/>
      <c r="D81" s="30"/>
      <c r="E81" s="29"/>
      <c r="F81" s="29"/>
      <c r="G81" s="31"/>
      <c r="H81" s="32"/>
      <c r="I81" s="31"/>
      <c r="J81" s="29"/>
      <c r="K81" s="31"/>
      <c r="L81" s="31"/>
      <c r="M81" s="31"/>
      <c r="N81" s="33"/>
    </row>
    <row r="82" spans="1:14">
      <c r="A82" s="29"/>
      <c r="B82" s="29"/>
      <c r="C82" s="30"/>
      <c r="D82" s="30"/>
      <c r="E82" s="29"/>
      <c r="F82" s="29"/>
      <c r="G82" s="31"/>
      <c r="H82" s="32"/>
      <c r="I82" s="31"/>
      <c r="J82" s="29"/>
      <c r="K82" s="31"/>
      <c r="L82" s="31"/>
      <c r="M82" s="31"/>
      <c r="N82" s="33"/>
    </row>
    <row r="83" spans="1:14">
      <c r="A83" s="29" t="s">
        <v>854</v>
      </c>
      <c r="B83" s="29" t="s">
        <v>147</v>
      </c>
      <c r="C83" s="34">
        <v>44401</v>
      </c>
      <c r="D83" s="34">
        <v>44585</v>
      </c>
      <c r="E83" s="29" t="s">
        <v>146</v>
      </c>
      <c r="F83" s="29" t="s">
        <v>819</v>
      </c>
      <c r="G83" s="31">
        <v>15000</v>
      </c>
      <c r="H83" s="32">
        <v>0</v>
      </c>
      <c r="I83" s="31">
        <f t="shared" si="0"/>
        <v>15000</v>
      </c>
      <c r="J83" s="31">
        <v>456</v>
      </c>
      <c r="K83" s="31">
        <v>0</v>
      </c>
      <c r="L83" s="31">
        <f t="shared" si="1"/>
        <v>456</v>
      </c>
      <c r="M83" s="31">
        <f t="shared" si="2"/>
        <v>14544</v>
      </c>
      <c r="N83" s="33" t="s">
        <v>827</v>
      </c>
    </row>
    <row r="84" spans="1:14">
      <c r="A84" s="29" t="s">
        <v>855</v>
      </c>
      <c r="B84" s="29" t="s">
        <v>147</v>
      </c>
      <c r="C84" s="30">
        <v>44452</v>
      </c>
      <c r="D84" s="30">
        <v>44633</v>
      </c>
      <c r="E84" s="29" t="s">
        <v>856</v>
      </c>
      <c r="F84" s="29" t="s">
        <v>819</v>
      </c>
      <c r="G84" s="31">
        <v>15000</v>
      </c>
      <c r="H84" s="32">
        <v>0</v>
      </c>
      <c r="I84" s="31">
        <f t="shared" si="0"/>
        <v>15000</v>
      </c>
      <c r="J84" s="31">
        <v>456</v>
      </c>
      <c r="K84" s="31">
        <v>0</v>
      </c>
      <c r="L84" s="31">
        <f t="shared" si="1"/>
        <v>456</v>
      </c>
      <c r="M84" s="31">
        <f t="shared" si="2"/>
        <v>14544</v>
      </c>
      <c r="N84" s="35" t="s">
        <v>820</v>
      </c>
    </row>
    <row r="85" spans="1:14">
      <c r="A85" s="29" t="s">
        <v>857</v>
      </c>
      <c r="B85" s="29" t="s">
        <v>147</v>
      </c>
      <c r="C85" s="30">
        <v>44369</v>
      </c>
      <c r="D85" s="30">
        <v>44552</v>
      </c>
      <c r="E85" s="29" t="s">
        <v>858</v>
      </c>
      <c r="F85" s="29" t="s">
        <v>819</v>
      </c>
      <c r="G85" s="31">
        <v>15000</v>
      </c>
      <c r="H85" s="32">
        <v>0</v>
      </c>
      <c r="I85" s="31">
        <f t="shared" si="0"/>
        <v>15000</v>
      </c>
      <c r="J85" s="31">
        <v>456</v>
      </c>
      <c r="K85" s="31">
        <v>0</v>
      </c>
      <c r="L85" s="31">
        <f t="shared" si="1"/>
        <v>456</v>
      </c>
      <c r="M85" s="31">
        <f t="shared" si="2"/>
        <v>14544</v>
      </c>
      <c r="N85" s="33" t="s">
        <v>827</v>
      </c>
    </row>
    <row r="86" spans="1:14">
      <c r="A86" s="29" t="s">
        <v>859</v>
      </c>
      <c r="B86" s="29" t="s">
        <v>147</v>
      </c>
      <c r="C86" s="30">
        <v>44397</v>
      </c>
      <c r="D86" s="30">
        <v>44581</v>
      </c>
      <c r="E86" s="29" t="s">
        <v>159</v>
      </c>
      <c r="F86" s="29" t="s">
        <v>819</v>
      </c>
      <c r="G86" s="31">
        <v>15000</v>
      </c>
      <c r="H86" s="32">
        <v>0</v>
      </c>
      <c r="I86" s="31">
        <f t="shared" si="0"/>
        <v>15000</v>
      </c>
      <c r="J86" s="31">
        <v>456</v>
      </c>
      <c r="K86" s="31">
        <v>0</v>
      </c>
      <c r="L86" s="31">
        <f t="shared" si="1"/>
        <v>456</v>
      </c>
      <c r="M86" s="31">
        <f t="shared" si="2"/>
        <v>14544</v>
      </c>
      <c r="N86" s="35" t="s">
        <v>820</v>
      </c>
    </row>
    <row r="87" spans="1:14" ht="18">
      <c r="A87" s="29" t="s">
        <v>860</v>
      </c>
      <c r="B87" s="29" t="s">
        <v>147</v>
      </c>
      <c r="C87" s="30"/>
      <c r="D87" s="30"/>
      <c r="E87" s="39" t="s">
        <v>163</v>
      </c>
      <c r="F87" s="29" t="s">
        <v>819</v>
      </c>
      <c r="G87" s="31">
        <v>10000</v>
      </c>
      <c r="H87" s="32">
        <v>0</v>
      </c>
      <c r="I87" s="31">
        <f t="shared" si="0"/>
        <v>10000</v>
      </c>
      <c r="J87" s="31">
        <v>304</v>
      </c>
      <c r="K87" s="31">
        <v>0</v>
      </c>
      <c r="L87" s="31">
        <f t="shared" si="1"/>
        <v>304</v>
      </c>
      <c r="M87" s="31">
        <f t="shared" si="2"/>
        <v>9696</v>
      </c>
      <c r="N87" s="33" t="s">
        <v>820</v>
      </c>
    </row>
    <row r="88" spans="1:14" ht="18">
      <c r="A88" s="29" t="s">
        <v>861</v>
      </c>
      <c r="B88" s="29" t="s">
        <v>147</v>
      </c>
      <c r="C88" s="30"/>
      <c r="D88" s="30"/>
      <c r="E88" s="39" t="s">
        <v>163</v>
      </c>
      <c r="F88" s="29" t="s">
        <v>819</v>
      </c>
      <c r="G88" s="31">
        <v>10000</v>
      </c>
      <c r="H88" s="32">
        <v>0</v>
      </c>
      <c r="I88" s="31">
        <f t="shared" si="0"/>
        <v>10000</v>
      </c>
      <c r="J88" s="31">
        <v>304</v>
      </c>
      <c r="K88" s="31">
        <v>0</v>
      </c>
      <c r="L88" s="31">
        <f t="shared" si="1"/>
        <v>304</v>
      </c>
      <c r="M88" s="31">
        <f t="shared" si="2"/>
        <v>9696</v>
      </c>
      <c r="N88" s="33" t="s">
        <v>827</v>
      </c>
    </row>
    <row r="89" spans="1:14">
      <c r="A89" s="36" t="s">
        <v>830</v>
      </c>
      <c r="B89" s="36">
        <v>6</v>
      </c>
      <c r="C89" s="30"/>
      <c r="D89" s="30"/>
      <c r="E89" s="39"/>
      <c r="F89" s="29"/>
      <c r="G89" s="37">
        <f t="shared" ref="G89:M89" si="9">SUM(G83:G88)</f>
        <v>80000</v>
      </c>
      <c r="H89" s="38">
        <f t="shared" si="9"/>
        <v>0</v>
      </c>
      <c r="I89" s="37">
        <f t="shared" si="9"/>
        <v>80000</v>
      </c>
      <c r="J89" s="37">
        <f t="shared" si="9"/>
        <v>2432</v>
      </c>
      <c r="K89" s="37">
        <f t="shared" si="9"/>
        <v>0</v>
      </c>
      <c r="L89" s="37">
        <f t="shared" si="9"/>
        <v>2432</v>
      </c>
      <c r="M89" s="37">
        <f t="shared" si="9"/>
        <v>77568</v>
      </c>
      <c r="N89" s="35"/>
    </row>
    <row r="90" spans="1:14">
      <c r="A90" s="29"/>
      <c r="B90" s="29"/>
      <c r="C90" s="30"/>
      <c r="D90" s="30"/>
      <c r="E90" s="39"/>
      <c r="F90" s="29"/>
      <c r="G90" s="31"/>
      <c r="H90" s="32"/>
      <c r="I90" s="31"/>
      <c r="J90" s="31"/>
      <c r="K90" s="31"/>
      <c r="L90" s="31"/>
      <c r="M90" s="31"/>
      <c r="N90" s="35"/>
    </row>
    <row r="91" spans="1:14">
      <c r="A91" s="29"/>
      <c r="B91" s="29"/>
      <c r="C91" s="30"/>
      <c r="D91" s="30"/>
      <c r="E91" s="39"/>
      <c r="F91" s="29"/>
      <c r="G91" s="31"/>
      <c r="H91" s="32"/>
      <c r="I91" s="31"/>
      <c r="J91" s="31"/>
      <c r="K91" s="31"/>
      <c r="L91" s="31"/>
      <c r="M91" s="31"/>
      <c r="N91" s="35"/>
    </row>
    <row r="92" spans="1:14">
      <c r="A92" s="29"/>
      <c r="B92" s="29"/>
      <c r="C92" s="30"/>
      <c r="D92" s="30"/>
      <c r="E92" s="39"/>
      <c r="F92" s="29"/>
      <c r="G92" s="31"/>
      <c r="H92" s="32"/>
      <c r="I92" s="31"/>
      <c r="J92" s="31"/>
      <c r="K92" s="31"/>
      <c r="L92" s="31"/>
      <c r="M92" s="31"/>
      <c r="N92" s="35"/>
    </row>
    <row r="93" spans="1:14">
      <c r="A93" s="29" t="s">
        <v>862</v>
      </c>
      <c r="B93" s="29" t="s">
        <v>170</v>
      </c>
      <c r="C93" s="30">
        <v>44416</v>
      </c>
      <c r="D93" s="30">
        <v>44600</v>
      </c>
      <c r="E93" s="40" t="s">
        <v>93</v>
      </c>
      <c r="F93" s="29" t="s">
        <v>819</v>
      </c>
      <c r="G93" s="31">
        <v>15000</v>
      </c>
      <c r="H93" s="32">
        <v>0</v>
      </c>
      <c r="I93" s="31">
        <f t="shared" si="0"/>
        <v>15000</v>
      </c>
      <c r="J93" s="31">
        <v>456</v>
      </c>
      <c r="K93" s="31">
        <v>1140</v>
      </c>
      <c r="L93" s="31">
        <f t="shared" si="1"/>
        <v>1596</v>
      </c>
      <c r="M93" s="31">
        <f t="shared" si="2"/>
        <v>13404</v>
      </c>
      <c r="N93" s="35" t="s">
        <v>820</v>
      </c>
    </row>
    <row r="94" spans="1:14">
      <c r="A94" s="29" t="s">
        <v>863</v>
      </c>
      <c r="B94" s="29" t="s">
        <v>170</v>
      </c>
      <c r="C94" s="34"/>
      <c r="D94" s="34"/>
      <c r="E94" s="29" t="s">
        <v>174</v>
      </c>
      <c r="F94" s="29" t="s">
        <v>819</v>
      </c>
      <c r="G94" s="31">
        <v>10000</v>
      </c>
      <c r="H94" s="32">
        <v>0</v>
      </c>
      <c r="I94" s="31">
        <f t="shared" si="0"/>
        <v>10000</v>
      </c>
      <c r="J94" s="31">
        <v>304</v>
      </c>
      <c r="K94" s="31">
        <v>0</v>
      </c>
      <c r="L94" s="31">
        <f t="shared" si="1"/>
        <v>304</v>
      </c>
      <c r="M94" s="31">
        <f t="shared" si="2"/>
        <v>9696</v>
      </c>
      <c r="N94" s="33" t="s">
        <v>820</v>
      </c>
    </row>
    <row r="95" spans="1:14">
      <c r="A95" s="36" t="s">
        <v>830</v>
      </c>
      <c r="B95" s="36">
        <v>2</v>
      </c>
      <c r="C95" s="34"/>
      <c r="D95" s="34"/>
      <c r="E95" s="29"/>
      <c r="F95" s="29"/>
      <c r="G95" s="37">
        <f t="shared" ref="G95:M95" si="10">SUM(G93:G94)</f>
        <v>25000</v>
      </c>
      <c r="H95" s="38">
        <f t="shared" si="10"/>
        <v>0</v>
      </c>
      <c r="I95" s="37">
        <f t="shared" si="10"/>
        <v>25000</v>
      </c>
      <c r="J95" s="37">
        <f t="shared" si="10"/>
        <v>760</v>
      </c>
      <c r="K95" s="37">
        <f t="shared" si="10"/>
        <v>1140</v>
      </c>
      <c r="L95" s="37">
        <f t="shared" si="10"/>
        <v>1900</v>
      </c>
      <c r="M95" s="37">
        <f t="shared" si="10"/>
        <v>23100</v>
      </c>
      <c r="N95" s="33"/>
    </row>
    <row r="96" spans="1:14">
      <c r="A96" s="29"/>
      <c r="B96" s="29"/>
      <c r="C96" s="34"/>
      <c r="D96" s="34"/>
      <c r="E96" s="29"/>
      <c r="F96" s="29"/>
      <c r="G96" s="31"/>
      <c r="H96" s="32"/>
      <c r="I96" s="31"/>
      <c r="J96" s="31"/>
      <c r="K96" s="31"/>
      <c r="L96" s="31"/>
      <c r="M96" s="31"/>
      <c r="N96" s="33"/>
    </row>
    <row r="97" spans="1:14">
      <c r="A97" s="29"/>
      <c r="B97" s="29"/>
      <c r="C97" s="34"/>
      <c r="D97" s="34"/>
      <c r="E97" s="29"/>
      <c r="F97" s="29"/>
      <c r="G97" s="31"/>
      <c r="H97" s="32"/>
      <c r="I97" s="31"/>
      <c r="J97" s="31"/>
      <c r="K97" s="31"/>
      <c r="L97" s="31"/>
      <c r="M97" s="31"/>
      <c r="N97" s="33"/>
    </row>
    <row r="98" spans="1:14">
      <c r="A98" s="29"/>
      <c r="B98" s="29"/>
      <c r="C98" s="34"/>
      <c r="D98" s="34"/>
      <c r="E98" s="29"/>
      <c r="F98" s="29"/>
      <c r="G98" s="31"/>
      <c r="H98" s="32"/>
      <c r="I98" s="31"/>
      <c r="J98" s="31"/>
      <c r="K98" s="31"/>
      <c r="L98" s="31"/>
      <c r="M98" s="31"/>
      <c r="N98" s="33"/>
    </row>
    <row r="99" spans="1:14">
      <c r="A99" s="29" t="s">
        <v>864</v>
      </c>
      <c r="B99" s="29" t="s">
        <v>179</v>
      </c>
      <c r="C99" s="30">
        <v>44472</v>
      </c>
      <c r="D99" s="30">
        <v>44654</v>
      </c>
      <c r="E99" s="40" t="s">
        <v>865</v>
      </c>
      <c r="F99" s="29" t="s">
        <v>819</v>
      </c>
      <c r="G99" s="31">
        <v>35000</v>
      </c>
      <c r="H99" s="32">
        <v>0</v>
      </c>
      <c r="I99" s="31">
        <f t="shared" si="0"/>
        <v>35000</v>
      </c>
      <c r="J99" s="31">
        <v>1064</v>
      </c>
      <c r="K99" s="31">
        <v>0</v>
      </c>
      <c r="L99" s="31">
        <f t="shared" si="1"/>
        <v>1064</v>
      </c>
      <c r="M99" s="31">
        <f t="shared" si="2"/>
        <v>33936</v>
      </c>
      <c r="N99" s="33" t="s">
        <v>827</v>
      </c>
    </row>
    <row r="100" spans="1:14">
      <c r="A100" s="29" t="s">
        <v>866</v>
      </c>
      <c r="B100" s="29" t="s">
        <v>179</v>
      </c>
      <c r="C100" s="30">
        <v>44406</v>
      </c>
      <c r="D100" s="30">
        <v>44590</v>
      </c>
      <c r="E100" s="29" t="s">
        <v>183</v>
      </c>
      <c r="F100" s="29" t="s">
        <v>819</v>
      </c>
      <c r="G100" s="31">
        <v>35000</v>
      </c>
      <c r="H100" s="32">
        <v>0</v>
      </c>
      <c r="I100" s="31">
        <f t="shared" si="0"/>
        <v>35000</v>
      </c>
      <c r="J100" s="31">
        <v>1064</v>
      </c>
      <c r="K100" s="31">
        <v>0</v>
      </c>
      <c r="L100" s="31">
        <f t="shared" si="1"/>
        <v>1064</v>
      </c>
      <c r="M100" s="31">
        <f t="shared" si="2"/>
        <v>33936</v>
      </c>
      <c r="N100" s="33" t="s">
        <v>827</v>
      </c>
    </row>
    <row r="101" spans="1:14">
      <c r="A101" s="29" t="s">
        <v>867</v>
      </c>
      <c r="B101" s="29" t="s">
        <v>179</v>
      </c>
      <c r="C101" s="30">
        <v>44472</v>
      </c>
      <c r="D101" s="30">
        <v>44654</v>
      </c>
      <c r="E101" s="29" t="s">
        <v>186</v>
      </c>
      <c r="F101" s="29" t="s">
        <v>819</v>
      </c>
      <c r="G101" s="31">
        <v>10000</v>
      </c>
      <c r="H101" s="32">
        <v>0</v>
      </c>
      <c r="I101" s="31">
        <f t="shared" si="0"/>
        <v>10000</v>
      </c>
      <c r="J101" s="31">
        <v>304</v>
      </c>
      <c r="K101" s="31">
        <v>380</v>
      </c>
      <c r="L101" s="31">
        <f t="shared" si="1"/>
        <v>684</v>
      </c>
      <c r="M101" s="31">
        <f t="shared" si="2"/>
        <v>9316</v>
      </c>
      <c r="N101" s="35" t="s">
        <v>820</v>
      </c>
    </row>
    <row r="102" spans="1:14">
      <c r="A102" s="36" t="s">
        <v>830</v>
      </c>
      <c r="B102" s="41">
        <v>3</v>
      </c>
      <c r="C102" s="30"/>
      <c r="D102" s="30"/>
      <c r="E102" s="42"/>
      <c r="F102" s="29"/>
      <c r="G102" s="43">
        <f t="shared" ref="G102:M102" si="11">SUM(G99:G101)</f>
        <v>80000</v>
      </c>
      <c r="H102" s="44">
        <f t="shared" si="11"/>
        <v>0</v>
      </c>
      <c r="I102" s="37">
        <f t="shared" si="11"/>
        <v>80000</v>
      </c>
      <c r="J102" s="37">
        <f t="shared" si="11"/>
        <v>2432</v>
      </c>
      <c r="K102" s="37">
        <f t="shared" si="11"/>
        <v>380</v>
      </c>
      <c r="L102" s="37">
        <f t="shared" si="11"/>
        <v>2812</v>
      </c>
      <c r="M102" s="37">
        <f t="shared" si="11"/>
        <v>77188</v>
      </c>
      <c r="N102" s="35"/>
    </row>
    <row r="103" spans="1:14">
      <c r="A103" s="29"/>
      <c r="B103" s="42"/>
      <c r="C103" s="30"/>
      <c r="D103" s="30"/>
      <c r="E103" s="42"/>
      <c r="F103" s="29"/>
      <c r="G103" s="45"/>
      <c r="H103" s="46"/>
      <c r="I103" s="31"/>
      <c r="J103" s="31"/>
      <c r="K103" s="31"/>
      <c r="L103" s="31"/>
      <c r="M103" s="31"/>
      <c r="N103" s="35"/>
    </row>
    <row r="104" spans="1:14">
      <c r="A104" s="29"/>
      <c r="B104" s="42"/>
      <c r="C104" s="30"/>
      <c r="D104" s="30"/>
      <c r="E104" s="42"/>
      <c r="F104" s="29"/>
      <c r="G104" s="45"/>
      <c r="H104" s="46"/>
      <c r="I104" s="31"/>
      <c r="J104" s="31"/>
      <c r="K104" s="31"/>
      <c r="L104" s="31"/>
      <c r="M104" s="31"/>
      <c r="N104" s="35"/>
    </row>
    <row r="105" spans="1:14">
      <c r="A105" s="29"/>
      <c r="B105" s="42"/>
      <c r="C105" s="30"/>
      <c r="D105" s="30"/>
      <c r="E105" s="42"/>
      <c r="F105" s="29"/>
      <c r="G105" s="45"/>
      <c r="H105" s="46"/>
      <c r="I105" s="31"/>
      <c r="J105" s="31"/>
      <c r="K105" s="31"/>
      <c r="L105" s="31"/>
      <c r="M105" s="31"/>
      <c r="N105" s="35"/>
    </row>
    <row r="106" spans="1:14">
      <c r="A106" s="29" t="s">
        <v>868</v>
      </c>
      <c r="B106" s="42" t="s">
        <v>191</v>
      </c>
      <c r="C106" s="30">
        <v>44454</v>
      </c>
      <c r="D106" s="30">
        <v>44635</v>
      </c>
      <c r="E106" s="47" t="s">
        <v>190</v>
      </c>
      <c r="F106" s="29" t="s">
        <v>819</v>
      </c>
      <c r="G106" s="45">
        <v>15000</v>
      </c>
      <c r="H106" s="46">
        <v>0</v>
      </c>
      <c r="I106" s="31">
        <f t="shared" si="0"/>
        <v>15000</v>
      </c>
      <c r="J106" s="31">
        <v>456</v>
      </c>
      <c r="K106" s="31">
        <v>0</v>
      </c>
      <c r="L106" s="31">
        <f t="shared" si="1"/>
        <v>456</v>
      </c>
      <c r="M106" s="31">
        <f t="shared" si="2"/>
        <v>14544</v>
      </c>
      <c r="N106" s="33" t="s">
        <v>820</v>
      </c>
    </row>
    <row r="107" spans="1:14">
      <c r="A107" s="29" t="s">
        <v>869</v>
      </c>
      <c r="B107" s="29" t="s">
        <v>191</v>
      </c>
      <c r="C107" s="30">
        <v>44475</v>
      </c>
      <c r="D107" s="30">
        <v>44657</v>
      </c>
      <c r="E107" s="29" t="s">
        <v>195</v>
      </c>
      <c r="F107" s="29" t="s">
        <v>819</v>
      </c>
      <c r="G107" s="31">
        <v>15000</v>
      </c>
      <c r="H107" s="32">
        <v>0</v>
      </c>
      <c r="I107" s="31">
        <f t="shared" si="0"/>
        <v>15000</v>
      </c>
      <c r="J107" s="31">
        <v>456</v>
      </c>
      <c r="K107" s="31">
        <v>0</v>
      </c>
      <c r="L107" s="31">
        <f t="shared" si="1"/>
        <v>456</v>
      </c>
      <c r="M107" s="31">
        <f t="shared" si="2"/>
        <v>14544</v>
      </c>
      <c r="N107" s="33" t="s">
        <v>827</v>
      </c>
    </row>
    <row r="108" spans="1:14">
      <c r="A108" s="29" t="s">
        <v>870</v>
      </c>
      <c r="B108" s="29" t="s">
        <v>191</v>
      </c>
      <c r="C108" s="30">
        <v>44460</v>
      </c>
      <c r="D108" s="30">
        <v>44641</v>
      </c>
      <c r="E108" s="29" t="s">
        <v>199</v>
      </c>
      <c r="F108" s="29" t="s">
        <v>819</v>
      </c>
      <c r="G108" s="31">
        <v>15000</v>
      </c>
      <c r="H108" s="32">
        <v>1522.5</v>
      </c>
      <c r="I108" s="31">
        <f t="shared" si="0"/>
        <v>16522.5</v>
      </c>
      <c r="J108" s="31">
        <v>456</v>
      </c>
      <c r="K108" s="31">
        <v>0</v>
      </c>
      <c r="L108" s="31">
        <f t="shared" si="1"/>
        <v>456</v>
      </c>
      <c r="M108" s="31">
        <f t="shared" si="2"/>
        <v>14544</v>
      </c>
      <c r="N108" s="35" t="s">
        <v>820</v>
      </c>
    </row>
    <row r="109" spans="1:14">
      <c r="A109" s="29" t="s">
        <v>871</v>
      </c>
      <c r="B109" s="29" t="s">
        <v>191</v>
      </c>
      <c r="C109" s="30"/>
      <c r="D109" s="30"/>
      <c r="E109" s="48" t="s">
        <v>872</v>
      </c>
      <c r="F109" s="29" t="s">
        <v>819</v>
      </c>
      <c r="G109" s="31">
        <v>15000</v>
      </c>
      <c r="H109" s="32">
        <v>0</v>
      </c>
      <c r="I109" s="31">
        <f t="shared" si="0"/>
        <v>15000</v>
      </c>
      <c r="J109" s="29">
        <v>456</v>
      </c>
      <c r="K109" s="31">
        <v>0</v>
      </c>
      <c r="L109" s="31">
        <f t="shared" si="1"/>
        <v>456</v>
      </c>
      <c r="M109" s="31">
        <f t="shared" si="2"/>
        <v>14544</v>
      </c>
      <c r="N109" s="33" t="s">
        <v>827</v>
      </c>
    </row>
    <row r="110" spans="1:14">
      <c r="A110" s="29" t="s">
        <v>873</v>
      </c>
      <c r="B110" s="29" t="s">
        <v>191</v>
      </c>
      <c r="C110" s="30"/>
      <c r="D110" s="30"/>
      <c r="E110" s="29" t="s">
        <v>207</v>
      </c>
      <c r="F110" s="29" t="s">
        <v>819</v>
      </c>
      <c r="G110" s="31">
        <v>12000</v>
      </c>
      <c r="H110" s="32">
        <v>1522.5</v>
      </c>
      <c r="I110" s="31">
        <f t="shared" si="0"/>
        <v>13522.5</v>
      </c>
      <c r="J110" s="31">
        <v>364.8</v>
      </c>
      <c r="K110" s="31">
        <v>0</v>
      </c>
      <c r="L110" s="31">
        <f t="shared" si="1"/>
        <v>364.8</v>
      </c>
      <c r="M110" s="31">
        <f t="shared" si="2"/>
        <v>11635.2</v>
      </c>
      <c r="N110" s="35" t="s">
        <v>820</v>
      </c>
    </row>
    <row r="111" spans="1:14">
      <c r="A111" s="36" t="s">
        <v>830</v>
      </c>
      <c r="B111" s="36">
        <v>5</v>
      </c>
      <c r="C111" s="30"/>
      <c r="D111" s="30"/>
      <c r="E111" s="29"/>
      <c r="F111" s="29"/>
      <c r="G111" s="37">
        <f t="shared" ref="G111:M111" si="12">SUM(G106:G110)</f>
        <v>72000</v>
      </c>
      <c r="H111" s="38">
        <f t="shared" si="12"/>
        <v>3045</v>
      </c>
      <c r="I111" s="37">
        <f t="shared" si="12"/>
        <v>75045</v>
      </c>
      <c r="J111" s="37">
        <f t="shared" si="12"/>
        <v>2188.8000000000002</v>
      </c>
      <c r="K111" s="37">
        <f t="shared" si="12"/>
        <v>0</v>
      </c>
      <c r="L111" s="37">
        <f t="shared" si="12"/>
        <v>2188.8000000000002</v>
      </c>
      <c r="M111" s="37">
        <f t="shared" si="12"/>
        <v>69811.199999999997</v>
      </c>
      <c r="N111" s="35"/>
    </row>
    <row r="112" spans="1:14">
      <c r="A112" s="29"/>
      <c r="B112" s="29"/>
      <c r="C112" s="30"/>
      <c r="D112" s="30"/>
      <c r="E112" s="29"/>
      <c r="F112" s="29"/>
      <c r="G112" s="31"/>
      <c r="H112" s="32"/>
      <c r="I112" s="31"/>
      <c r="J112" s="31"/>
      <c r="K112" s="31"/>
      <c r="L112" s="31"/>
      <c r="M112" s="31"/>
      <c r="N112" s="35"/>
    </row>
    <row r="113" spans="1:14">
      <c r="A113" s="29"/>
      <c r="B113" s="29"/>
      <c r="C113" s="30"/>
      <c r="D113" s="30"/>
      <c r="E113" s="29"/>
      <c r="F113" s="29"/>
      <c r="G113" s="31"/>
      <c r="H113" s="32"/>
      <c r="I113" s="31"/>
      <c r="J113" s="31"/>
      <c r="K113" s="31"/>
      <c r="L113" s="31"/>
      <c r="M113" s="31"/>
      <c r="N113" s="35"/>
    </row>
    <row r="114" spans="1:14">
      <c r="A114" s="29"/>
      <c r="B114" s="29"/>
      <c r="C114" s="30"/>
      <c r="D114" s="30"/>
      <c r="E114" s="29"/>
      <c r="F114" s="29"/>
      <c r="G114" s="31"/>
      <c r="H114" s="32"/>
      <c r="I114" s="31"/>
      <c r="J114" s="31"/>
      <c r="K114" s="31"/>
      <c r="L114" s="31"/>
      <c r="M114" s="31"/>
      <c r="N114" s="35"/>
    </row>
    <row r="115" spans="1:14">
      <c r="A115" s="29"/>
      <c r="B115" s="29"/>
      <c r="C115" s="30"/>
      <c r="D115" s="30"/>
      <c r="E115" s="29"/>
      <c r="F115" s="29"/>
      <c r="G115" s="31"/>
      <c r="H115" s="32"/>
      <c r="I115" s="31"/>
      <c r="J115" s="31"/>
      <c r="K115" s="31"/>
      <c r="L115" s="31"/>
      <c r="M115" s="31"/>
      <c r="N115" s="35"/>
    </row>
    <row r="116" spans="1:14">
      <c r="A116" s="29" t="s">
        <v>874</v>
      </c>
      <c r="B116" s="29" t="s">
        <v>212</v>
      </c>
      <c r="C116" s="30">
        <v>44476</v>
      </c>
      <c r="D116" s="30">
        <v>44658</v>
      </c>
      <c r="E116" s="29" t="s">
        <v>211</v>
      </c>
      <c r="F116" s="29" t="s">
        <v>819</v>
      </c>
      <c r="G116" s="31">
        <v>25000</v>
      </c>
      <c r="H116" s="32">
        <v>0</v>
      </c>
      <c r="I116" s="31">
        <f t="shared" si="0"/>
        <v>25000</v>
      </c>
      <c r="J116" s="31">
        <v>760</v>
      </c>
      <c r="K116" s="31">
        <v>0</v>
      </c>
      <c r="L116" s="31">
        <f t="shared" si="1"/>
        <v>760</v>
      </c>
      <c r="M116" s="31">
        <f t="shared" si="2"/>
        <v>24240</v>
      </c>
      <c r="N116" s="33" t="s">
        <v>820</v>
      </c>
    </row>
    <row r="117" spans="1:14">
      <c r="A117" s="29" t="s">
        <v>875</v>
      </c>
      <c r="B117" s="29" t="s">
        <v>212</v>
      </c>
      <c r="C117" s="30">
        <v>44385</v>
      </c>
      <c r="D117" s="30">
        <v>44569</v>
      </c>
      <c r="E117" s="29" t="s">
        <v>216</v>
      </c>
      <c r="F117" s="29" t="s">
        <v>819</v>
      </c>
      <c r="G117" s="31">
        <v>15000</v>
      </c>
      <c r="H117" s="32">
        <v>0</v>
      </c>
      <c r="I117" s="31">
        <f t="shared" si="0"/>
        <v>15000</v>
      </c>
      <c r="J117" s="31">
        <v>456</v>
      </c>
      <c r="K117" s="31">
        <v>0</v>
      </c>
      <c r="L117" s="31">
        <f t="shared" si="1"/>
        <v>456</v>
      </c>
      <c r="M117" s="31">
        <f t="shared" si="2"/>
        <v>14544</v>
      </c>
      <c r="N117" s="33" t="s">
        <v>820</v>
      </c>
    </row>
    <row r="118" spans="1:14">
      <c r="A118" s="29" t="s">
        <v>876</v>
      </c>
      <c r="B118" s="29" t="s">
        <v>212</v>
      </c>
      <c r="C118" s="30">
        <v>44456</v>
      </c>
      <c r="D118" s="30">
        <v>44637</v>
      </c>
      <c r="E118" s="29" t="s">
        <v>220</v>
      </c>
      <c r="F118" s="29" t="s">
        <v>819</v>
      </c>
      <c r="G118" s="31">
        <v>12000</v>
      </c>
      <c r="H118" s="32">
        <v>0</v>
      </c>
      <c r="I118" s="31">
        <f t="shared" si="0"/>
        <v>12000</v>
      </c>
      <c r="J118" s="31">
        <v>364.8</v>
      </c>
      <c r="K118" s="31">
        <v>0</v>
      </c>
      <c r="L118" s="31">
        <f t="shared" si="1"/>
        <v>364.8</v>
      </c>
      <c r="M118" s="31">
        <f t="shared" si="2"/>
        <v>11635.2</v>
      </c>
      <c r="N118" s="33" t="s">
        <v>820</v>
      </c>
    </row>
    <row r="119" spans="1:14">
      <c r="A119" s="29" t="s">
        <v>877</v>
      </c>
      <c r="B119" s="29" t="s">
        <v>212</v>
      </c>
      <c r="C119" s="30"/>
      <c r="D119" s="30"/>
      <c r="E119" s="29" t="s">
        <v>224</v>
      </c>
      <c r="F119" s="29" t="s">
        <v>819</v>
      </c>
      <c r="G119" s="31">
        <v>15000</v>
      </c>
      <c r="H119" s="32">
        <v>0</v>
      </c>
      <c r="I119" s="31">
        <f t="shared" si="0"/>
        <v>15000</v>
      </c>
      <c r="J119" s="31">
        <v>456</v>
      </c>
      <c r="K119" s="31">
        <v>0</v>
      </c>
      <c r="L119" s="31">
        <f t="shared" si="1"/>
        <v>456</v>
      </c>
      <c r="M119" s="31">
        <f t="shared" si="2"/>
        <v>14544</v>
      </c>
      <c r="N119" s="33" t="s">
        <v>820</v>
      </c>
    </row>
    <row r="120" spans="1:14">
      <c r="A120" s="29" t="s">
        <v>878</v>
      </c>
      <c r="B120" s="29" t="s">
        <v>212</v>
      </c>
      <c r="C120" s="30"/>
      <c r="D120" s="30"/>
      <c r="E120" s="29" t="s">
        <v>228</v>
      </c>
      <c r="F120" s="29" t="s">
        <v>819</v>
      </c>
      <c r="G120" s="31">
        <v>15000</v>
      </c>
      <c r="H120" s="32">
        <v>0</v>
      </c>
      <c r="I120" s="31">
        <f t="shared" si="0"/>
        <v>15000</v>
      </c>
      <c r="J120" s="31">
        <v>456</v>
      </c>
      <c r="K120" s="31">
        <v>0</v>
      </c>
      <c r="L120" s="31">
        <f t="shared" si="1"/>
        <v>456</v>
      </c>
      <c r="M120" s="31">
        <f t="shared" si="2"/>
        <v>14544</v>
      </c>
      <c r="N120" s="33" t="s">
        <v>827</v>
      </c>
    </row>
    <row r="121" spans="1:14">
      <c r="A121" s="29" t="s">
        <v>879</v>
      </c>
      <c r="B121" s="29" t="s">
        <v>212</v>
      </c>
      <c r="C121" s="30">
        <v>44440</v>
      </c>
      <c r="D121" s="30">
        <v>44621</v>
      </c>
      <c r="E121" s="29" t="s">
        <v>232</v>
      </c>
      <c r="F121" s="29" t="s">
        <v>819</v>
      </c>
      <c r="G121" s="31">
        <v>25000</v>
      </c>
      <c r="H121" s="32">
        <v>0</v>
      </c>
      <c r="I121" s="31">
        <f t="shared" si="0"/>
        <v>25000</v>
      </c>
      <c r="J121" s="31">
        <v>760</v>
      </c>
      <c r="K121" s="31">
        <v>0</v>
      </c>
      <c r="L121" s="31">
        <f t="shared" si="1"/>
        <v>760</v>
      </c>
      <c r="M121" s="31">
        <f t="shared" si="2"/>
        <v>24240</v>
      </c>
      <c r="N121" s="33" t="s">
        <v>827</v>
      </c>
    </row>
    <row r="122" spans="1:14">
      <c r="A122" s="29" t="s">
        <v>880</v>
      </c>
      <c r="B122" s="29" t="s">
        <v>212</v>
      </c>
      <c r="C122" s="30">
        <v>44441</v>
      </c>
      <c r="D122" s="30">
        <v>44622</v>
      </c>
      <c r="E122" s="29" t="s">
        <v>236</v>
      </c>
      <c r="F122" s="29" t="s">
        <v>819</v>
      </c>
      <c r="G122" s="31">
        <v>12000</v>
      </c>
      <c r="H122" s="32">
        <v>0</v>
      </c>
      <c r="I122" s="31">
        <f t="shared" si="0"/>
        <v>12000</v>
      </c>
      <c r="J122" s="31">
        <v>364.8</v>
      </c>
      <c r="K122" s="31">
        <v>0</v>
      </c>
      <c r="L122" s="31">
        <f t="shared" si="1"/>
        <v>364.8</v>
      </c>
      <c r="M122" s="31">
        <f t="shared" si="2"/>
        <v>11635.2</v>
      </c>
      <c r="N122" s="33" t="s">
        <v>827</v>
      </c>
    </row>
    <row r="123" spans="1:14">
      <c r="A123" s="29" t="s">
        <v>881</v>
      </c>
      <c r="B123" s="29" t="s">
        <v>212</v>
      </c>
      <c r="C123" s="30">
        <v>44528</v>
      </c>
      <c r="D123" s="30">
        <v>44709</v>
      </c>
      <c r="E123" s="29" t="s">
        <v>240</v>
      </c>
      <c r="F123" s="29" t="s">
        <v>819</v>
      </c>
      <c r="G123" s="31">
        <v>15000</v>
      </c>
      <c r="H123" s="32">
        <v>0</v>
      </c>
      <c r="I123" s="31">
        <f t="shared" si="0"/>
        <v>15000</v>
      </c>
      <c r="J123" s="31">
        <v>456</v>
      </c>
      <c r="K123" s="31">
        <v>0</v>
      </c>
      <c r="L123" s="31">
        <f t="shared" si="1"/>
        <v>456</v>
      </c>
      <c r="M123" s="31">
        <f t="shared" si="2"/>
        <v>14544</v>
      </c>
      <c r="N123" s="33" t="s">
        <v>827</v>
      </c>
    </row>
    <row r="124" spans="1:14">
      <c r="A124" s="29" t="s">
        <v>882</v>
      </c>
      <c r="B124" s="29" t="s">
        <v>212</v>
      </c>
      <c r="C124" s="30"/>
      <c r="D124" s="30"/>
      <c r="E124" s="39" t="s">
        <v>244</v>
      </c>
      <c r="F124" s="29" t="s">
        <v>819</v>
      </c>
      <c r="G124" s="31">
        <v>10000</v>
      </c>
      <c r="H124" s="32">
        <v>0</v>
      </c>
      <c r="I124" s="31">
        <f t="shared" si="0"/>
        <v>10000</v>
      </c>
      <c r="J124" s="31">
        <v>304</v>
      </c>
      <c r="K124" s="31">
        <v>0</v>
      </c>
      <c r="L124" s="31">
        <f t="shared" si="1"/>
        <v>304</v>
      </c>
      <c r="M124" s="31">
        <f t="shared" si="2"/>
        <v>9696</v>
      </c>
      <c r="N124" s="35" t="s">
        <v>820</v>
      </c>
    </row>
    <row r="125" spans="1:14">
      <c r="A125" s="29" t="s">
        <v>883</v>
      </c>
      <c r="B125" s="29" t="s">
        <v>212</v>
      </c>
      <c r="C125" s="30">
        <v>44415</v>
      </c>
      <c r="D125" s="30">
        <v>44599</v>
      </c>
      <c r="E125" s="29" t="s">
        <v>248</v>
      </c>
      <c r="F125" s="29" t="s">
        <v>819</v>
      </c>
      <c r="G125" s="31">
        <v>18000</v>
      </c>
      <c r="H125" s="32">
        <v>0</v>
      </c>
      <c r="I125" s="31">
        <f t="shared" si="0"/>
        <v>18000</v>
      </c>
      <c r="J125" s="31">
        <v>547.20000000000005</v>
      </c>
      <c r="K125" s="31">
        <v>0</v>
      </c>
      <c r="L125" s="31">
        <f t="shared" si="1"/>
        <v>547.20000000000005</v>
      </c>
      <c r="M125" s="31">
        <f t="shared" si="2"/>
        <v>17452.8</v>
      </c>
      <c r="N125" s="33" t="s">
        <v>827</v>
      </c>
    </row>
    <row r="126" spans="1:14">
      <c r="A126" s="29" t="s">
        <v>884</v>
      </c>
      <c r="B126" s="29" t="s">
        <v>212</v>
      </c>
      <c r="C126" s="30">
        <v>44487</v>
      </c>
      <c r="D126" s="30">
        <v>44669</v>
      </c>
      <c r="E126" s="40" t="s">
        <v>79</v>
      </c>
      <c r="F126" s="29" t="s">
        <v>819</v>
      </c>
      <c r="G126" s="31">
        <v>12000</v>
      </c>
      <c r="H126" s="32">
        <v>0</v>
      </c>
      <c r="I126" s="31">
        <f t="shared" si="0"/>
        <v>12000</v>
      </c>
      <c r="J126" s="31">
        <v>364.8</v>
      </c>
      <c r="K126" s="31">
        <v>0</v>
      </c>
      <c r="L126" s="31">
        <f t="shared" si="1"/>
        <v>364.8</v>
      </c>
      <c r="M126" s="31">
        <f t="shared" si="2"/>
        <v>11635.2</v>
      </c>
      <c r="N126" s="35" t="s">
        <v>820</v>
      </c>
    </row>
    <row r="127" spans="1:14">
      <c r="A127" s="36" t="s">
        <v>830</v>
      </c>
      <c r="B127" s="36">
        <v>11</v>
      </c>
      <c r="C127" s="30"/>
      <c r="D127" s="30"/>
      <c r="E127" s="40"/>
      <c r="F127" s="29"/>
      <c r="G127" s="37">
        <f t="shared" ref="G127:M127" si="13">SUM(G116:G126)</f>
        <v>174000</v>
      </c>
      <c r="H127" s="38">
        <f t="shared" si="13"/>
        <v>0</v>
      </c>
      <c r="I127" s="37">
        <f t="shared" si="13"/>
        <v>174000</v>
      </c>
      <c r="J127" s="37">
        <f t="shared" si="13"/>
        <v>5289.6</v>
      </c>
      <c r="K127" s="37">
        <f t="shared" si="13"/>
        <v>0</v>
      </c>
      <c r="L127" s="37">
        <f t="shared" si="13"/>
        <v>5289.6</v>
      </c>
      <c r="M127" s="37">
        <f t="shared" si="13"/>
        <v>168710.39999999999</v>
      </c>
      <c r="N127" s="35"/>
    </row>
    <row r="128" spans="1:14">
      <c r="A128" s="29"/>
      <c r="B128" s="29"/>
      <c r="C128" s="30"/>
      <c r="D128" s="30"/>
      <c r="E128" s="40"/>
      <c r="F128" s="29"/>
      <c r="G128" s="31"/>
      <c r="H128" s="32"/>
      <c r="I128" s="31"/>
      <c r="J128" s="31"/>
      <c r="K128" s="31"/>
      <c r="L128" s="31"/>
      <c r="M128" s="31"/>
      <c r="N128" s="35"/>
    </row>
    <row r="129" spans="1:14">
      <c r="A129" s="29"/>
      <c r="B129" s="29"/>
      <c r="C129" s="30"/>
      <c r="D129" s="30"/>
      <c r="E129" s="40"/>
      <c r="F129" s="29"/>
      <c r="G129" s="31"/>
      <c r="H129" s="32"/>
      <c r="I129" s="31"/>
      <c r="J129" s="31"/>
      <c r="K129" s="31"/>
      <c r="L129" s="31"/>
      <c r="M129" s="31"/>
      <c r="N129" s="35"/>
    </row>
    <row r="130" spans="1:14">
      <c r="A130" s="29"/>
      <c r="B130" s="29"/>
      <c r="C130" s="30"/>
      <c r="D130" s="30"/>
      <c r="E130" s="40"/>
      <c r="F130" s="29"/>
      <c r="G130" s="31"/>
      <c r="H130" s="32"/>
      <c r="I130" s="31"/>
      <c r="J130" s="31"/>
      <c r="K130" s="31"/>
      <c r="L130" s="31"/>
      <c r="M130" s="31"/>
      <c r="N130" s="35"/>
    </row>
    <row r="131" spans="1:14">
      <c r="A131" s="29"/>
      <c r="B131" s="29"/>
      <c r="C131" s="30"/>
      <c r="D131" s="30"/>
      <c r="E131" s="40"/>
      <c r="F131" s="29"/>
      <c r="G131" s="31"/>
      <c r="H131" s="32"/>
      <c r="I131" s="31"/>
      <c r="J131" s="31"/>
      <c r="K131" s="31"/>
      <c r="L131" s="31"/>
      <c r="M131" s="31"/>
      <c r="N131" s="35"/>
    </row>
    <row r="132" spans="1:14">
      <c r="A132" s="29" t="s">
        <v>885</v>
      </c>
      <c r="B132" s="29" t="s">
        <v>256</v>
      </c>
      <c r="C132" s="30">
        <v>44481</v>
      </c>
      <c r="D132" s="30">
        <v>44663</v>
      </c>
      <c r="E132" s="29" t="s">
        <v>255</v>
      </c>
      <c r="F132" s="29" t="s">
        <v>819</v>
      </c>
      <c r="G132" s="31">
        <v>25000</v>
      </c>
      <c r="H132" s="32">
        <v>0</v>
      </c>
      <c r="I132" s="31">
        <f t="shared" si="0"/>
        <v>25000</v>
      </c>
      <c r="J132" s="31">
        <v>760</v>
      </c>
      <c r="K132" s="31">
        <v>0</v>
      </c>
      <c r="L132" s="31">
        <f t="shared" si="1"/>
        <v>760</v>
      </c>
      <c r="M132" s="31">
        <f t="shared" si="2"/>
        <v>24240</v>
      </c>
      <c r="N132" s="33" t="s">
        <v>820</v>
      </c>
    </row>
    <row r="133" spans="1:14">
      <c r="A133" s="29" t="s">
        <v>886</v>
      </c>
      <c r="B133" s="29" t="s">
        <v>256</v>
      </c>
      <c r="C133" s="30">
        <v>44514</v>
      </c>
      <c r="D133" s="30">
        <v>44695</v>
      </c>
      <c r="E133" s="40" t="s">
        <v>93</v>
      </c>
      <c r="F133" s="29" t="s">
        <v>819</v>
      </c>
      <c r="G133" s="31">
        <v>15000</v>
      </c>
      <c r="H133" s="32">
        <v>0</v>
      </c>
      <c r="I133" s="31">
        <f t="shared" si="0"/>
        <v>15000</v>
      </c>
      <c r="J133" s="31">
        <v>456</v>
      </c>
      <c r="K133" s="31">
        <v>0</v>
      </c>
      <c r="L133" s="31">
        <f t="shared" si="1"/>
        <v>456</v>
      </c>
      <c r="M133" s="31">
        <f t="shared" si="2"/>
        <v>14544</v>
      </c>
      <c r="N133" s="33" t="s">
        <v>820</v>
      </c>
    </row>
    <row r="134" spans="1:14">
      <c r="A134" s="29" t="s">
        <v>887</v>
      </c>
      <c r="B134" s="29" t="s">
        <v>256</v>
      </c>
      <c r="C134" s="30">
        <v>44485</v>
      </c>
      <c r="D134" s="30">
        <v>44667</v>
      </c>
      <c r="E134" s="40" t="s">
        <v>263</v>
      </c>
      <c r="F134" s="29" t="s">
        <v>819</v>
      </c>
      <c r="G134" s="31">
        <v>10000</v>
      </c>
      <c r="H134" s="32">
        <v>0</v>
      </c>
      <c r="I134" s="31">
        <f t="shared" si="0"/>
        <v>10000</v>
      </c>
      <c r="J134" s="31">
        <v>304</v>
      </c>
      <c r="K134" s="31">
        <v>0</v>
      </c>
      <c r="L134" s="31">
        <f t="shared" si="1"/>
        <v>304</v>
      </c>
      <c r="M134" s="31">
        <f t="shared" si="2"/>
        <v>9696</v>
      </c>
      <c r="N134" s="33" t="s">
        <v>827</v>
      </c>
    </row>
    <row r="135" spans="1:14">
      <c r="A135" s="29" t="s">
        <v>888</v>
      </c>
      <c r="B135" s="29" t="s">
        <v>256</v>
      </c>
      <c r="C135" s="30">
        <v>44431</v>
      </c>
      <c r="D135" s="30">
        <v>44615</v>
      </c>
      <c r="E135" s="40" t="s">
        <v>267</v>
      </c>
      <c r="F135" s="29" t="s">
        <v>819</v>
      </c>
      <c r="G135" s="31">
        <v>20000</v>
      </c>
      <c r="H135" s="32">
        <v>0</v>
      </c>
      <c r="I135" s="31">
        <f t="shared" si="0"/>
        <v>20000</v>
      </c>
      <c r="J135" s="31">
        <v>608</v>
      </c>
      <c r="K135" s="31">
        <v>0</v>
      </c>
      <c r="L135" s="31">
        <f t="shared" si="1"/>
        <v>608</v>
      </c>
      <c r="M135" s="31">
        <f t="shared" si="2"/>
        <v>19392</v>
      </c>
      <c r="N135" s="35" t="s">
        <v>820</v>
      </c>
    </row>
    <row r="136" spans="1:14">
      <c r="A136" s="29" t="s">
        <v>889</v>
      </c>
      <c r="B136" s="29" t="s">
        <v>256</v>
      </c>
      <c r="C136" s="30">
        <v>44502</v>
      </c>
      <c r="D136" s="30">
        <v>44683</v>
      </c>
      <c r="E136" s="29" t="s">
        <v>271</v>
      </c>
      <c r="F136" s="29" t="s">
        <v>819</v>
      </c>
      <c r="G136" s="31">
        <v>17000</v>
      </c>
      <c r="H136" s="31">
        <v>0</v>
      </c>
      <c r="I136" s="31">
        <f t="shared" si="0"/>
        <v>17000</v>
      </c>
      <c r="J136" s="31">
        <v>516.79999999999995</v>
      </c>
      <c r="K136" s="31">
        <v>0</v>
      </c>
      <c r="L136" s="31">
        <f t="shared" si="1"/>
        <v>516.79999999999995</v>
      </c>
      <c r="M136" s="31">
        <f t="shared" si="2"/>
        <v>16483.2</v>
      </c>
      <c r="N136" s="33" t="s">
        <v>827</v>
      </c>
    </row>
    <row r="137" spans="1:14">
      <c r="A137" s="29" t="s">
        <v>890</v>
      </c>
      <c r="B137" s="29" t="s">
        <v>256</v>
      </c>
      <c r="C137" s="30">
        <v>44378</v>
      </c>
      <c r="D137" s="30">
        <v>44566</v>
      </c>
      <c r="E137" s="29" t="s">
        <v>263</v>
      </c>
      <c r="F137" s="29" t="s">
        <v>819</v>
      </c>
      <c r="G137" s="31">
        <v>25000</v>
      </c>
      <c r="H137" s="32">
        <v>0</v>
      </c>
      <c r="I137" s="31">
        <f t="shared" si="0"/>
        <v>25000</v>
      </c>
      <c r="J137" s="31">
        <v>760</v>
      </c>
      <c r="K137" s="31">
        <v>0</v>
      </c>
      <c r="L137" s="31">
        <f t="shared" si="1"/>
        <v>760</v>
      </c>
      <c r="M137" s="31">
        <f t="shared" si="2"/>
        <v>24240</v>
      </c>
      <c r="N137" s="33" t="s">
        <v>827</v>
      </c>
    </row>
    <row r="138" spans="1:14">
      <c r="A138" s="29" t="s">
        <v>891</v>
      </c>
      <c r="B138" s="29" t="s">
        <v>256</v>
      </c>
      <c r="C138" s="30">
        <v>44409</v>
      </c>
      <c r="D138" s="30">
        <v>44593</v>
      </c>
      <c r="E138" s="40" t="s">
        <v>267</v>
      </c>
      <c r="F138" s="29" t="s">
        <v>819</v>
      </c>
      <c r="G138" s="31">
        <v>20000</v>
      </c>
      <c r="H138" s="32">
        <v>0</v>
      </c>
      <c r="I138" s="31">
        <f t="shared" si="0"/>
        <v>20000</v>
      </c>
      <c r="J138" s="31">
        <v>608</v>
      </c>
      <c r="K138" s="31">
        <v>0</v>
      </c>
      <c r="L138" s="31">
        <f t="shared" si="1"/>
        <v>608</v>
      </c>
      <c r="M138" s="31">
        <f t="shared" si="2"/>
        <v>19392</v>
      </c>
      <c r="N138" s="33" t="s">
        <v>827</v>
      </c>
    </row>
    <row r="139" spans="1:14">
      <c r="A139" s="29" t="s">
        <v>892</v>
      </c>
      <c r="B139" s="29" t="s">
        <v>256</v>
      </c>
      <c r="C139" s="30">
        <v>44436</v>
      </c>
      <c r="D139" s="30">
        <v>44620</v>
      </c>
      <c r="E139" s="29" t="s">
        <v>281</v>
      </c>
      <c r="F139" s="29" t="s">
        <v>819</v>
      </c>
      <c r="G139" s="31">
        <v>20000</v>
      </c>
      <c r="H139" s="32">
        <v>0</v>
      </c>
      <c r="I139" s="31">
        <f t="shared" ref="I139:I226" si="14">G139+H139</f>
        <v>20000</v>
      </c>
      <c r="J139" s="31">
        <v>608</v>
      </c>
      <c r="K139" s="31">
        <v>0</v>
      </c>
      <c r="L139" s="31">
        <f t="shared" ref="L139:L226" si="15">J139+K139</f>
        <v>608</v>
      </c>
      <c r="M139" s="31">
        <f t="shared" ref="M139:M226" si="16">G139-L139</f>
        <v>19392</v>
      </c>
      <c r="N139" s="33" t="s">
        <v>827</v>
      </c>
    </row>
    <row r="140" spans="1:14">
      <c r="A140" s="29" t="s">
        <v>893</v>
      </c>
      <c r="B140" s="29" t="s">
        <v>256</v>
      </c>
      <c r="C140" s="30">
        <v>44385</v>
      </c>
      <c r="D140" s="30">
        <v>44569</v>
      </c>
      <c r="E140" s="29" t="s">
        <v>281</v>
      </c>
      <c r="F140" s="29" t="s">
        <v>819</v>
      </c>
      <c r="G140" s="31">
        <v>13000</v>
      </c>
      <c r="H140" s="32">
        <v>0</v>
      </c>
      <c r="I140" s="31">
        <f t="shared" si="14"/>
        <v>13000</v>
      </c>
      <c r="J140" s="31">
        <v>395.2</v>
      </c>
      <c r="K140" s="31">
        <v>0</v>
      </c>
      <c r="L140" s="31">
        <f t="shared" si="15"/>
        <v>395.2</v>
      </c>
      <c r="M140" s="31">
        <f t="shared" si="16"/>
        <v>12604.8</v>
      </c>
      <c r="N140" s="33" t="s">
        <v>827</v>
      </c>
    </row>
    <row r="141" spans="1:14">
      <c r="A141" s="29" t="s">
        <v>894</v>
      </c>
      <c r="B141" s="29" t="s">
        <v>256</v>
      </c>
      <c r="C141" s="30">
        <v>44451</v>
      </c>
      <c r="D141" s="30">
        <v>44632</v>
      </c>
      <c r="E141" s="29" t="s">
        <v>288</v>
      </c>
      <c r="F141" s="29" t="s">
        <v>819</v>
      </c>
      <c r="G141" s="31">
        <v>35000</v>
      </c>
      <c r="H141" s="32">
        <v>0</v>
      </c>
      <c r="I141" s="31">
        <f t="shared" si="14"/>
        <v>35000</v>
      </c>
      <c r="J141" s="31">
        <v>1064</v>
      </c>
      <c r="K141" s="31">
        <v>0</v>
      </c>
      <c r="L141" s="31">
        <f t="shared" si="15"/>
        <v>1064</v>
      </c>
      <c r="M141" s="31">
        <f t="shared" si="16"/>
        <v>33936</v>
      </c>
      <c r="N141" s="33" t="s">
        <v>827</v>
      </c>
    </row>
    <row r="142" spans="1:14">
      <c r="A142" s="29" t="s">
        <v>895</v>
      </c>
      <c r="B142" s="29" t="s">
        <v>256</v>
      </c>
      <c r="C142" s="30">
        <v>44424</v>
      </c>
      <c r="D142" s="30">
        <v>44608</v>
      </c>
      <c r="E142" s="39" t="s">
        <v>292</v>
      </c>
      <c r="F142" s="29" t="s">
        <v>819</v>
      </c>
      <c r="G142" s="31">
        <v>25000</v>
      </c>
      <c r="H142" s="32">
        <v>0</v>
      </c>
      <c r="I142" s="31">
        <f t="shared" si="14"/>
        <v>25000</v>
      </c>
      <c r="J142" s="31">
        <v>760</v>
      </c>
      <c r="K142" s="31">
        <v>0</v>
      </c>
      <c r="L142" s="31">
        <f t="shared" si="15"/>
        <v>760</v>
      </c>
      <c r="M142" s="31">
        <f t="shared" si="16"/>
        <v>24240</v>
      </c>
      <c r="N142" s="33" t="s">
        <v>827</v>
      </c>
    </row>
    <row r="143" spans="1:14">
      <c r="A143" s="29" t="s">
        <v>896</v>
      </c>
      <c r="B143" s="29" t="s">
        <v>256</v>
      </c>
      <c r="C143" s="30">
        <v>44366</v>
      </c>
      <c r="D143" s="30">
        <v>44549</v>
      </c>
      <c r="E143" s="29" t="s">
        <v>296</v>
      </c>
      <c r="F143" s="29" t="s">
        <v>819</v>
      </c>
      <c r="G143" s="31">
        <v>20000</v>
      </c>
      <c r="H143" s="32">
        <v>0</v>
      </c>
      <c r="I143" s="31">
        <f t="shared" si="14"/>
        <v>20000</v>
      </c>
      <c r="J143" s="31">
        <v>608</v>
      </c>
      <c r="K143" s="31">
        <v>0</v>
      </c>
      <c r="L143" s="31">
        <f t="shared" si="15"/>
        <v>608</v>
      </c>
      <c r="M143" s="31">
        <f t="shared" si="16"/>
        <v>19392</v>
      </c>
      <c r="N143" s="33" t="s">
        <v>827</v>
      </c>
    </row>
    <row r="144" spans="1:14">
      <c r="A144" s="29" t="s">
        <v>897</v>
      </c>
      <c r="B144" s="29" t="s">
        <v>256</v>
      </c>
      <c r="C144" s="30">
        <v>44345</v>
      </c>
      <c r="D144" s="30">
        <v>44529</v>
      </c>
      <c r="E144" s="29" t="s">
        <v>296</v>
      </c>
      <c r="F144" s="29" t="s">
        <v>819</v>
      </c>
      <c r="G144" s="31">
        <v>20000</v>
      </c>
      <c r="H144" s="32">
        <v>0</v>
      </c>
      <c r="I144" s="31">
        <f t="shared" si="14"/>
        <v>20000</v>
      </c>
      <c r="J144" s="31">
        <v>608</v>
      </c>
      <c r="K144" s="31">
        <v>2760.24</v>
      </c>
      <c r="L144" s="31">
        <f t="shared" si="15"/>
        <v>3368.24</v>
      </c>
      <c r="M144" s="31">
        <f t="shared" si="16"/>
        <v>16631.760000000002</v>
      </c>
      <c r="N144" s="33" t="s">
        <v>827</v>
      </c>
    </row>
    <row r="145" spans="1:14">
      <c r="A145" s="29" t="s">
        <v>898</v>
      </c>
      <c r="B145" s="29" t="s">
        <v>256</v>
      </c>
      <c r="C145" s="34">
        <v>44385</v>
      </c>
      <c r="D145" s="34">
        <v>44569</v>
      </c>
      <c r="E145" s="29" t="s">
        <v>296</v>
      </c>
      <c r="F145" s="29" t="s">
        <v>819</v>
      </c>
      <c r="G145" s="31">
        <v>20000</v>
      </c>
      <c r="H145" s="32">
        <v>0</v>
      </c>
      <c r="I145" s="31">
        <f t="shared" si="14"/>
        <v>20000</v>
      </c>
      <c r="J145" s="31">
        <v>608</v>
      </c>
      <c r="K145" s="31">
        <v>0</v>
      </c>
      <c r="L145" s="31">
        <f t="shared" si="15"/>
        <v>608</v>
      </c>
      <c r="M145" s="31">
        <f t="shared" si="16"/>
        <v>19392</v>
      </c>
      <c r="N145" s="33" t="s">
        <v>827</v>
      </c>
    </row>
    <row r="146" spans="1:14">
      <c r="A146" s="29" t="s">
        <v>899</v>
      </c>
      <c r="B146" s="29" t="s">
        <v>256</v>
      </c>
      <c r="C146" s="30">
        <v>44354</v>
      </c>
      <c r="D146" s="30">
        <v>44537</v>
      </c>
      <c r="E146" s="40" t="s">
        <v>296</v>
      </c>
      <c r="F146" s="29" t="s">
        <v>819</v>
      </c>
      <c r="G146" s="31">
        <v>15000</v>
      </c>
      <c r="H146" s="32">
        <v>0</v>
      </c>
      <c r="I146" s="31">
        <f t="shared" si="14"/>
        <v>15000</v>
      </c>
      <c r="J146" s="31">
        <v>456</v>
      </c>
      <c r="K146" s="31">
        <v>0</v>
      </c>
      <c r="L146" s="31">
        <f t="shared" si="15"/>
        <v>456</v>
      </c>
      <c r="M146" s="31">
        <f t="shared" si="16"/>
        <v>14544</v>
      </c>
      <c r="N146" s="33" t="s">
        <v>827</v>
      </c>
    </row>
    <row r="147" spans="1:14">
      <c r="A147" s="29" t="s">
        <v>900</v>
      </c>
      <c r="B147" s="29" t="s">
        <v>256</v>
      </c>
      <c r="C147" s="30">
        <v>44466</v>
      </c>
      <c r="D147" s="30">
        <v>44647</v>
      </c>
      <c r="E147" s="29" t="s">
        <v>901</v>
      </c>
      <c r="F147" s="29" t="s">
        <v>819</v>
      </c>
      <c r="G147" s="31">
        <v>20000</v>
      </c>
      <c r="H147" s="32">
        <v>0</v>
      </c>
      <c r="I147" s="31">
        <f t="shared" si="14"/>
        <v>20000</v>
      </c>
      <c r="J147" s="31">
        <v>608</v>
      </c>
      <c r="K147" s="31">
        <v>0</v>
      </c>
      <c r="L147" s="31">
        <f t="shared" si="15"/>
        <v>608</v>
      </c>
      <c r="M147" s="31">
        <f t="shared" si="16"/>
        <v>19392</v>
      </c>
      <c r="N147" s="33" t="s">
        <v>827</v>
      </c>
    </row>
    <row r="148" spans="1:14">
      <c r="A148" s="29" t="s">
        <v>902</v>
      </c>
      <c r="B148" s="29" t="s">
        <v>256</v>
      </c>
      <c r="C148" s="30">
        <v>44866</v>
      </c>
      <c r="D148" s="30">
        <v>44682</v>
      </c>
      <c r="E148" s="29" t="s">
        <v>313</v>
      </c>
      <c r="F148" s="29" t="s">
        <v>819</v>
      </c>
      <c r="G148" s="31">
        <v>10000</v>
      </c>
      <c r="H148" s="32">
        <v>0</v>
      </c>
      <c r="I148" s="31">
        <f t="shared" si="14"/>
        <v>10000</v>
      </c>
      <c r="J148" s="31">
        <v>304</v>
      </c>
      <c r="K148" s="31">
        <v>0</v>
      </c>
      <c r="L148" s="31">
        <f t="shared" si="15"/>
        <v>304</v>
      </c>
      <c r="M148" s="31">
        <f t="shared" si="16"/>
        <v>9696</v>
      </c>
      <c r="N148" s="35" t="s">
        <v>820</v>
      </c>
    </row>
    <row r="149" spans="1:14">
      <c r="A149" s="29" t="s">
        <v>903</v>
      </c>
      <c r="B149" s="29" t="s">
        <v>256</v>
      </c>
      <c r="C149" s="30">
        <v>44481</v>
      </c>
      <c r="D149" s="30">
        <v>44298</v>
      </c>
      <c r="E149" s="29" t="s">
        <v>317</v>
      </c>
      <c r="F149" s="29" t="s">
        <v>819</v>
      </c>
      <c r="G149" s="31">
        <v>25000</v>
      </c>
      <c r="H149" s="32">
        <v>0</v>
      </c>
      <c r="I149" s="31">
        <f t="shared" si="14"/>
        <v>25000</v>
      </c>
      <c r="J149" s="31">
        <v>760</v>
      </c>
      <c r="K149" s="31">
        <v>0</v>
      </c>
      <c r="L149" s="31">
        <f t="shared" si="15"/>
        <v>760</v>
      </c>
      <c r="M149" s="31">
        <f t="shared" si="16"/>
        <v>24240</v>
      </c>
      <c r="N149" s="33" t="s">
        <v>827</v>
      </c>
    </row>
    <row r="150" spans="1:14">
      <c r="A150" s="36" t="s">
        <v>830</v>
      </c>
      <c r="B150" s="36">
        <v>18</v>
      </c>
      <c r="C150" s="30"/>
      <c r="D150" s="30"/>
      <c r="E150" s="29"/>
      <c r="F150" s="29"/>
      <c r="G150" s="37">
        <f t="shared" ref="G150:M150" si="17">SUM(G132:G149)</f>
        <v>355000</v>
      </c>
      <c r="H150" s="38">
        <f t="shared" si="17"/>
        <v>0</v>
      </c>
      <c r="I150" s="37">
        <f t="shared" si="17"/>
        <v>355000</v>
      </c>
      <c r="J150" s="37">
        <f t="shared" si="17"/>
        <v>10792</v>
      </c>
      <c r="K150" s="37">
        <f t="shared" si="17"/>
        <v>2760.24</v>
      </c>
      <c r="L150" s="37">
        <f t="shared" si="17"/>
        <v>13552.24</v>
      </c>
      <c r="M150" s="37">
        <f t="shared" si="17"/>
        <v>341447.76</v>
      </c>
      <c r="N150" s="33"/>
    </row>
    <row r="151" spans="1:14">
      <c r="A151" s="29"/>
      <c r="B151" s="29"/>
      <c r="C151" s="30"/>
      <c r="D151" s="30"/>
      <c r="E151" s="29"/>
      <c r="F151" s="29"/>
      <c r="G151" s="31"/>
      <c r="H151" s="32"/>
      <c r="I151" s="31"/>
      <c r="J151" s="31"/>
      <c r="K151" s="31"/>
      <c r="L151" s="31"/>
      <c r="M151" s="31"/>
      <c r="N151" s="33"/>
    </row>
    <row r="152" spans="1:14">
      <c r="A152" s="29"/>
      <c r="B152" s="29"/>
      <c r="C152" s="30"/>
      <c r="D152" s="30"/>
      <c r="E152" s="29"/>
      <c r="F152" s="29"/>
      <c r="G152" s="31"/>
      <c r="H152" s="32"/>
      <c r="I152" s="31"/>
      <c r="J152" s="31"/>
      <c r="K152" s="31"/>
      <c r="L152" s="31"/>
      <c r="M152" s="31"/>
      <c r="N152" s="33"/>
    </row>
    <row r="153" spans="1:14">
      <c r="A153" s="29"/>
      <c r="B153" s="29"/>
      <c r="C153" s="30"/>
      <c r="D153" s="30"/>
      <c r="E153" s="29"/>
      <c r="F153" s="29"/>
      <c r="G153" s="31"/>
      <c r="H153" s="32"/>
      <c r="I153" s="31"/>
      <c r="J153" s="31"/>
      <c r="K153" s="31"/>
      <c r="L153" s="31"/>
      <c r="M153" s="31"/>
      <c r="N153" s="33"/>
    </row>
    <row r="154" spans="1:14">
      <c r="A154" s="29"/>
      <c r="B154" s="29"/>
      <c r="C154" s="30"/>
      <c r="D154" s="30"/>
      <c r="E154" s="29"/>
      <c r="F154" s="29"/>
      <c r="G154" s="31"/>
      <c r="H154" s="32"/>
      <c r="I154" s="31"/>
      <c r="J154" s="31"/>
      <c r="K154" s="31"/>
      <c r="L154" s="31"/>
      <c r="M154" s="31"/>
      <c r="N154" s="33"/>
    </row>
    <row r="155" spans="1:14">
      <c r="A155" s="29" t="s">
        <v>904</v>
      </c>
      <c r="B155" s="29" t="s">
        <v>322</v>
      </c>
      <c r="C155" s="30">
        <v>44467</v>
      </c>
      <c r="D155" s="30">
        <v>44648</v>
      </c>
      <c r="E155" s="29" t="s">
        <v>321</v>
      </c>
      <c r="F155" s="29" t="s">
        <v>819</v>
      </c>
      <c r="G155" s="31">
        <v>20000</v>
      </c>
      <c r="H155" s="32">
        <v>0</v>
      </c>
      <c r="I155" s="31">
        <f t="shared" si="14"/>
        <v>20000</v>
      </c>
      <c r="J155" s="31">
        <v>608</v>
      </c>
      <c r="K155" s="31">
        <v>2861.76</v>
      </c>
      <c r="L155" s="31">
        <f t="shared" si="15"/>
        <v>3469.76</v>
      </c>
      <c r="M155" s="31">
        <f t="shared" si="16"/>
        <v>16530.239999999998</v>
      </c>
      <c r="N155" s="33" t="s">
        <v>827</v>
      </c>
    </row>
    <row r="156" spans="1:14">
      <c r="A156" s="29" t="s">
        <v>905</v>
      </c>
      <c r="B156" s="29" t="s">
        <v>322</v>
      </c>
      <c r="C156" s="30">
        <v>44399</v>
      </c>
      <c r="D156" s="30">
        <v>44583</v>
      </c>
      <c r="E156" s="29" t="s">
        <v>906</v>
      </c>
      <c r="F156" s="29" t="s">
        <v>819</v>
      </c>
      <c r="G156" s="31">
        <v>15000</v>
      </c>
      <c r="H156" s="32">
        <v>0</v>
      </c>
      <c r="I156" s="31">
        <f t="shared" si="14"/>
        <v>15000</v>
      </c>
      <c r="J156" s="31">
        <v>456</v>
      </c>
      <c r="K156" s="31">
        <v>0</v>
      </c>
      <c r="L156" s="31">
        <f t="shared" si="15"/>
        <v>456</v>
      </c>
      <c r="M156" s="31">
        <f t="shared" si="16"/>
        <v>14544</v>
      </c>
      <c r="N156" s="33" t="s">
        <v>827</v>
      </c>
    </row>
    <row r="157" spans="1:14">
      <c r="A157" s="29" t="s">
        <v>907</v>
      </c>
      <c r="B157" s="29" t="s">
        <v>322</v>
      </c>
      <c r="C157" s="30">
        <v>44481</v>
      </c>
      <c r="D157" s="30">
        <v>44663</v>
      </c>
      <c r="E157" s="40" t="s">
        <v>908</v>
      </c>
      <c r="F157" s="29" t="s">
        <v>819</v>
      </c>
      <c r="G157" s="31">
        <v>10000</v>
      </c>
      <c r="H157" s="32">
        <v>1522.5</v>
      </c>
      <c r="I157" s="31">
        <f t="shared" si="14"/>
        <v>11522.5</v>
      </c>
      <c r="J157" s="31">
        <v>304</v>
      </c>
      <c r="K157" s="31">
        <v>0</v>
      </c>
      <c r="L157" s="31">
        <f t="shared" si="15"/>
        <v>304</v>
      </c>
      <c r="M157" s="31">
        <f t="shared" si="16"/>
        <v>9696</v>
      </c>
      <c r="N157" s="35" t="s">
        <v>820</v>
      </c>
    </row>
    <row r="158" spans="1:14">
      <c r="A158" s="29" t="s">
        <v>909</v>
      </c>
      <c r="B158" s="29" t="s">
        <v>322</v>
      </c>
      <c r="C158" s="30">
        <v>44458</v>
      </c>
      <c r="D158" s="30">
        <v>44639</v>
      </c>
      <c r="E158" s="29" t="s">
        <v>334</v>
      </c>
      <c r="F158" s="29" t="s">
        <v>819</v>
      </c>
      <c r="G158" s="31">
        <v>10000</v>
      </c>
      <c r="H158" s="32">
        <v>0</v>
      </c>
      <c r="I158" s="31">
        <f t="shared" si="14"/>
        <v>10000</v>
      </c>
      <c r="J158" s="31">
        <v>304</v>
      </c>
      <c r="K158" s="31">
        <v>0</v>
      </c>
      <c r="L158" s="31">
        <f t="shared" si="15"/>
        <v>304</v>
      </c>
      <c r="M158" s="31">
        <f t="shared" si="16"/>
        <v>9696</v>
      </c>
      <c r="N158" s="33" t="s">
        <v>820</v>
      </c>
    </row>
    <row r="159" spans="1:14">
      <c r="A159" s="29" t="s">
        <v>910</v>
      </c>
      <c r="B159" s="29" t="s">
        <v>322</v>
      </c>
      <c r="C159" s="30">
        <v>44495</v>
      </c>
      <c r="D159" s="30">
        <v>44677</v>
      </c>
      <c r="E159" s="29" t="s">
        <v>334</v>
      </c>
      <c r="F159" s="29" t="s">
        <v>819</v>
      </c>
      <c r="G159" s="31">
        <v>10000</v>
      </c>
      <c r="H159" s="32">
        <v>0</v>
      </c>
      <c r="I159" s="31">
        <f t="shared" si="14"/>
        <v>10000</v>
      </c>
      <c r="J159" s="31">
        <v>304</v>
      </c>
      <c r="K159" s="31">
        <v>0</v>
      </c>
      <c r="L159" s="31">
        <f t="shared" si="15"/>
        <v>304</v>
      </c>
      <c r="M159" s="31">
        <f t="shared" si="16"/>
        <v>9696</v>
      </c>
      <c r="N159" s="33" t="s">
        <v>820</v>
      </c>
    </row>
    <row r="160" spans="1:14">
      <c r="A160" s="29" t="s">
        <v>911</v>
      </c>
      <c r="B160" s="29" t="s">
        <v>322</v>
      </c>
      <c r="C160" s="30">
        <v>44408</v>
      </c>
      <c r="D160" s="30">
        <v>44592</v>
      </c>
      <c r="E160" s="29" t="s">
        <v>334</v>
      </c>
      <c r="F160" s="29" t="s">
        <v>819</v>
      </c>
      <c r="G160" s="31">
        <v>10000</v>
      </c>
      <c r="H160" s="32">
        <v>0</v>
      </c>
      <c r="I160" s="31">
        <f t="shared" si="14"/>
        <v>10000</v>
      </c>
      <c r="J160" s="31">
        <v>304</v>
      </c>
      <c r="K160" s="31">
        <v>0</v>
      </c>
      <c r="L160" s="31">
        <f t="shared" si="15"/>
        <v>304</v>
      </c>
      <c r="M160" s="31">
        <f t="shared" si="16"/>
        <v>9696</v>
      </c>
      <c r="N160" s="33" t="s">
        <v>820</v>
      </c>
    </row>
    <row r="161" spans="1:14">
      <c r="A161" s="29" t="s">
        <v>912</v>
      </c>
      <c r="B161" s="29" t="s">
        <v>322</v>
      </c>
      <c r="C161" s="30">
        <v>44472</v>
      </c>
      <c r="D161" s="30">
        <v>44654</v>
      </c>
      <c r="E161" s="29" t="s">
        <v>344</v>
      </c>
      <c r="F161" s="29" t="s">
        <v>819</v>
      </c>
      <c r="G161" s="31">
        <v>15000</v>
      </c>
      <c r="H161" s="32">
        <v>0</v>
      </c>
      <c r="I161" s="31">
        <f t="shared" si="14"/>
        <v>15000</v>
      </c>
      <c r="J161" s="31">
        <v>456</v>
      </c>
      <c r="K161" s="31">
        <v>0</v>
      </c>
      <c r="L161" s="31">
        <f t="shared" si="15"/>
        <v>456</v>
      </c>
      <c r="M161" s="31">
        <f t="shared" si="16"/>
        <v>14544</v>
      </c>
      <c r="N161" s="33" t="s">
        <v>820</v>
      </c>
    </row>
    <row r="162" spans="1:14">
      <c r="A162" s="29" t="s">
        <v>913</v>
      </c>
      <c r="B162" s="29" t="s">
        <v>322</v>
      </c>
      <c r="C162" s="30">
        <v>44451</v>
      </c>
      <c r="D162" s="30">
        <v>44632</v>
      </c>
      <c r="E162" s="29" t="s">
        <v>348</v>
      </c>
      <c r="F162" s="29" t="s">
        <v>819</v>
      </c>
      <c r="G162" s="31">
        <v>10000</v>
      </c>
      <c r="H162" s="32">
        <v>1522.5</v>
      </c>
      <c r="I162" s="31">
        <f t="shared" si="14"/>
        <v>11522.5</v>
      </c>
      <c r="J162" s="31">
        <v>304</v>
      </c>
      <c r="K162" s="31">
        <v>0</v>
      </c>
      <c r="L162" s="31">
        <f t="shared" si="15"/>
        <v>304</v>
      </c>
      <c r="M162" s="31">
        <f t="shared" si="16"/>
        <v>9696</v>
      </c>
      <c r="N162" s="33" t="s">
        <v>820</v>
      </c>
    </row>
    <row r="163" spans="1:14">
      <c r="A163" s="29" t="s">
        <v>914</v>
      </c>
      <c r="B163" s="29" t="s">
        <v>322</v>
      </c>
      <c r="C163" s="30">
        <v>44424</v>
      </c>
      <c r="D163" s="30">
        <v>44610</v>
      </c>
      <c r="E163" s="29" t="s">
        <v>352</v>
      </c>
      <c r="F163" s="29" t="s">
        <v>819</v>
      </c>
      <c r="G163" s="31">
        <v>10000</v>
      </c>
      <c r="H163" s="32">
        <v>0</v>
      </c>
      <c r="I163" s="31">
        <f t="shared" si="14"/>
        <v>10000</v>
      </c>
      <c r="J163" s="31">
        <v>304</v>
      </c>
      <c r="K163" s="31">
        <v>0</v>
      </c>
      <c r="L163" s="31">
        <f t="shared" si="15"/>
        <v>304</v>
      </c>
      <c r="M163" s="31">
        <f t="shared" si="16"/>
        <v>9696</v>
      </c>
      <c r="N163" s="33" t="s">
        <v>827</v>
      </c>
    </row>
    <row r="164" spans="1:14">
      <c r="A164" s="29" t="s">
        <v>915</v>
      </c>
      <c r="B164" s="29" t="s">
        <v>322</v>
      </c>
      <c r="C164" s="30">
        <v>44339</v>
      </c>
      <c r="D164" s="30">
        <v>44523</v>
      </c>
      <c r="E164" s="29" t="s">
        <v>356</v>
      </c>
      <c r="F164" s="29" t="s">
        <v>819</v>
      </c>
      <c r="G164" s="31">
        <v>10000</v>
      </c>
      <c r="H164" s="32">
        <v>0</v>
      </c>
      <c r="I164" s="31">
        <f t="shared" si="14"/>
        <v>10000</v>
      </c>
      <c r="J164" s="31">
        <v>304</v>
      </c>
      <c r="K164" s="31">
        <v>0</v>
      </c>
      <c r="L164" s="31">
        <f t="shared" si="15"/>
        <v>304</v>
      </c>
      <c r="M164" s="31">
        <f t="shared" si="16"/>
        <v>9696</v>
      </c>
      <c r="N164" s="35" t="s">
        <v>820</v>
      </c>
    </row>
    <row r="165" spans="1:14">
      <c r="A165" s="29" t="s">
        <v>916</v>
      </c>
      <c r="B165" s="29" t="s">
        <v>322</v>
      </c>
      <c r="C165" s="30">
        <v>44459</v>
      </c>
      <c r="D165" s="30">
        <v>44640</v>
      </c>
      <c r="E165" s="29" t="s">
        <v>360</v>
      </c>
      <c r="F165" s="29" t="s">
        <v>819</v>
      </c>
      <c r="G165" s="31">
        <v>20000</v>
      </c>
      <c r="H165" s="32">
        <v>0</v>
      </c>
      <c r="I165" s="31">
        <f t="shared" si="14"/>
        <v>20000</v>
      </c>
      <c r="J165" s="31">
        <v>608</v>
      </c>
      <c r="K165" s="31">
        <v>0</v>
      </c>
      <c r="L165" s="31">
        <f t="shared" si="15"/>
        <v>608</v>
      </c>
      <c r="M165" s="31">
        <f t="shared" si="16"/>
        <v>19392</v>
      </c>
      <c r="N165" s="33" t="s">
        <v>820</v>
      </c>
    </row>
    <row r="166" spans="1:14">
      <c r="A166" s="29" t="s">
        <v>917</v>
      </c>
      <c r="B166" s="29" t="s">
        <v>322</v>
      </c>
      <c r="C166" s="30">
        <v>44447</v>
      </c>
      <c r="D166" s="30">
        <v>44628</v>
      </c>
      <c r="E166" s="29" t="s">
        <v>364</v>
      </c>
      <c r="F166" s="29" t="s">
        <v>819</v>
      </c>
      <c r="G166" s="31">
        <v>10000</v>
      </c>
      <c r="H166" s="32">
        <v>0</v>
      </c>
      <c r="I166" s="31">
        <f t="shared" si="14"/>
        <v>10000</v>
      </c>
      <c r="J166" s="31">
        <v>304</v>
      </c>
      <c r="K166" s="31">
        <v>0</v>
      </c>
      <c r="L166" s="31">
        <f t="shared" si="15"/>
        <v>304</v>
      </c>
      <c r="M166" s="31">
        <f t="shared" si="16"/>
        <v>9696</v>
      </c>
      <c r="N166" s="33" t="s">
        <v>820</v>
      </c>
    </row>
    <row r="167" spans="1:14">
      <c r="A167" s="29" t="s">
        <v>918</v>
      </c>
      <c r="B167" s="29" t="s">
        <v>322</v>
      </c>
      <c r="C167" s="30">
        <v>44494</v>
      </c>
      <c r="D167" s="30">
        <v>44676</v>
      </c>
      <c r="E167" s="29" t="s">
        <v>368</v>
      </c>
      <c r="F167" s="29" t="s">
        <v>819</v>
      </c>
      <c r="G167" s="31">
        <v>12000</v>
      </c>
      <c r="H167" s="32">
        <v>1522.5</v>
      </c>
      <c r="I167" s="31">
        <f t="shared" si="14"/>
        <v>13522.5</v>
      </c>
      <c r="J167" s="31">
        <v>364.8</v>
      </c>
      <c r="K167" s="31">
        <v>0</v>
      </c>
      <c r="L167" s="31">
        <f t="shared" si="15"/>
        <v>364.8</v>
      </c>
      <c r="M167" s="31">
        <f t="shared" si="16"/>
        <v>11635.2</v>
      </c>
      <c r="N167" s="33" t="s">
        <v>820</v>
      </c>
    </row>
    <row r="168" spans="1:14">
      <c r="A168" s="29" t="s">
        <v>919</v>
      </c>
      <c r="B168" s="29" t="s">
        <v>322</v>
      </c>
      <c r="C168" s="30">
        <v>44424</v>
      </c>
      <c r="D168" s="30">
        <v>44789</v>
      </c>
      <c r="E168" s="29" t="s">
        <v>368</v>
      </c>
      <c r="F168" s="29" t="s">
        <v>819</v>
      </c>
      <c r="G168" s="31">
        <v>10000</v>
      </c>
      <c r="H168" s="32">
        <v>1522.5</v>
      </c>
      <c r="I168" s="31">
        <f t="shared" si="14"/>
        <v>11522.5</v>
      </c>
      <c r="J168" s="31">
        <v>304</v>
      </c>
      <c r="K168" s="31">
        <v>0</v>
      </c>
      <c r="L168" s="31">
        <f t="shared" si="15"/>
        <v>304</v>
      </c>
      <c r="M168" s="31">
        <f t="shared" si="16"/>
        <v>9696</v>
      </c>
      <c r="N168" s="33" t="s">
        <v>820</v>
      </c>
    </row>
    <row r="169" spans="1:14">
      <c r="A169" s="29" t="s">
        <v>920</v>
      </c>
      <c r="B169" s="29" t="s">
        <v>322</v>
      </c>
      <c r="C169" s="34">
        <v>44407</v>
      </c>
      <c r="D169" s="34">
        <v>44591</v>
      </c>
      <c r="E169" s="29" t="s">
        <v>368</v>
      </c>
      <c r="F169" s="29" t="s">
        <v>819</v>
      </c>
      <c r="G169" s="31">
        <v>15000</v>
      </c>
      <c r="H169" s="32">
        <v>0</v>
      </c>
      <c r="I169" s="31">
        <f t="shared" si="14"/>
        <v>15000</v>
      </c>
      <c r="J169" s="31">
        <v>456</v>
      </c>
      <c r="K169" s="31">
        <v>0</v>
      </c>
      <c r="L169" s="31">
        <f t="shared" si="15"/>
        <v>456</v>
      </c>
      <c r="M169" s="31">
        <f t="shared" si="16"/>
        <v>14544</v>
      </c>
      <c r="N169" s="33" t="s">
        <v>820</v>
      </c>
    </row>
    <row r="170" spans="1:14">
      <c r="A170" s="36" t="s">
        <v>830</v>
      </c>
      <c r="B170" s="36">
        <v>15</v>
      </c>
      <c r="C170" s="34"/>
      <c r="D170" s="34"/>
      <c r="E170" s="29"/>
      <c r="F170" s="29"/>
      <c r="G170" s="37">
        <f t="shared" ref="G170:M170" si="18">SUM(G155:G169)</f>
        <v>187000</v>
      </c>
      <c r="H170" s="38">
        <f t="shared" si="18"/>
        <v>6090</v>
      </c>
      <c r="I170" s="37">
        <f t="shared" si="18"/>
        <v>193090</v>
      </c>
      <c r="J170" s="37">
        <f t="shared" si="18"/>
        <v>5684.8</v>
      </c>
      <c r="K170" s="37">
        <f t="shared" si="18"/>
        <v>2861.76</v>
      </c>
      <c r="L170" s="37">
        <f t="shared" si="18"/>
        <v>8546.5600000000013</v>
      </c>
      <c r="M170" s="37">
        <f t="shared" si="18"/>
        <v>178453.44</v>
      </c>
      <c r="N170" s="33"/>
    </row>
    <row r="171" spans="1:14">
      <c r="A171" s="29"/>
      <c r="B171" s="29"/>
      <c r="C171" s="34"/>
      <c r="D171" s="34"/>
      <c r="E171" s="29"/>
      <c r="F171" s="29"/>
      <c r="G171" s="31"/>
      <c r="H171" s="32"/>
      <c r="I171" s="31"/>
      <c r="J171" s="31"/>
      <c r="K171" s="31"/>
      <c r="L171" s="31"/>
      <c r="M171" s="31"/>
      <c r="N171" s="33"/>
    </row>
    <row r="172" spans="1:14">
      <c r="A172" s="29"/>
      <c r="B172" s="29"/>
      <c r="C172" s="34"/>
      <c r="D172" s="34"/>
      <c r="E172" s="29"/>
      <c r="F172" s="29"/>
      <c r="G172" s="31"/>
      <c r="H172" s="32"/>
      <c r="I172" s="31"/>
      <c r="J172" s="31"/>
      <c r="K172" s="31"/>
      <c r="L172" s="31"/>
      <c r="M172" s="31"/>
      <c r="N172" s="33"/>
    </row>
    <row r="173" spans="1:14">
      <c r="A173" s="29"/>
      <c r="B173" s="29"/>
      <c r="C173" s="34"/>
      <c r="D173" s="34"/>
      <c r="E173" s="29"/>
      <c r="F173" s="29"/>
      <c r="G173" s="31"/>
      <c r="H173" s="32"/>
      <c r="I173" s="31"/>
      <c r="J173" s="31"/>
      <c r="K173" s="31"/>
      <c r="L173" s="31"/>
      <c r="M173" s="31"/>
      <c r="N173" s="33"/>
    </row>
    <row r="174" spans="1:14">
      <c r="A174" s="29"/>
      <c r="B174" s="29"/>
      <c r="C174" s="34"/>
      <c r="D174" s="34"/>
      <c r="E174" s="29"/>
      <c r="F174" s="29"/>
      <c r="G174" s="31"/>
      <c r="H174" s="32"/>
      <c r="I174" s="31"/>
      <c r="J174" s="31"/>
      <c r="K174" s="31"/>
      <c r="L174" s="31"/>
      <c r="M174" s="31"/>
      <c r="N174" s="33"/>
    </row>
    <row r="175" spans="1:14">
      <c r="A175" s="29" t="s">
        <v>921</v>
      </c>
      <c r="B175" s="29" t="s">
        <v>379</v>
      </c>
      <c r="C175" s="30">
        <v>44380</v>
      </c>
      <c r="D175" s="30">
        <v>44564</v>
      </c>
      <c r="E175" s="29" t="s">
        <v>922</v>
      </c>
      <c r="F175" s="29" t="s">
        <v>819</v>
      </c>
      <c r="G175" s="31">
        <v>25000</v>
      </c>
      <c r="H175" s="32">
        <v>0</v>
      </c>
      <c r="I175" s="31">
        <f t="shared" si="14"/>
        <v>25000</v>
      </c>
      <c r="J175" s="31">
        <v>760</v>
      </c>
      <c r="K175" s="31">
        <v>0</v>
      </c>
      <c r="L175" s="31">
        <f t="shared" si="15"/>
        <v>760</v>
      </c>
      <c r="M175" s="31">
        <f t="shared" si="16"/>
        <v>24240</v>
      </c>
      <c r="N175" s="33" t="s">
        <v>827</v>
      </c>
    </row>
    <row r="176" spans="1:14">
      <c r="A176" s="29" t="s">
        <v>923</v>
      </c>
      <c r="B176" s="29" t="s">
        <v>379</v>
      </c>
      <c r="C176" s="30">
        <v>44442</v>
      </c>
      <c r="D176" s="30">
        <v>44623</v>
      </c>
      <c r="E176" s="29" t="s">
        <v>383</v>
      </c>
      <c r="F176" s="29" t="s">
        <v>819</v>
      </c>
      <c r="G176" s="31">
        <v>15000</v>
      </c>
      <c r="H176" s="32">
        <v>0</v>
      </c>
      <c r="I176" s="31">
        <f t="shared" si="14"/>
        <v>15000</v>
      </c>
      <c r="J176" s="31">
        <v>456</v>
      </c>
      <c r="K176" s="31">
        <v>0</v>
      </c>
      <c r="L176" s="31">
        <f t="shared" si="15"/>
        <v>456</v>
      </c>
      <c r="M176" s="31">
        <f t="shared" si="16"/>
        <v>14544</v>
      </c>
      <c r="N176" s="35" t="s">
        <v>820</v>
      </c>
    </row>
    <row r="177" spans="1:14">
      <c r="A177" s="36" t="s">
        <v>830</v>
      </c>
      <c r="B177" s="36">
        <v>2</v>
      </c>
      <c r="C177" s="30"/>
      <c r="D177" s="30"/>
      <c r="E177" s="29"/>
      <c r="F177" s="29"/>
      <c r="G177" s="37">
        <f t="shared" ref="G177:M177" si="19">SUM(G175:G176)</f>
        <v>40000</v>
      </c>
      <c r="H177" s="38">
        <f t="shared" si="19"/>
        <v>0</v>
      </c>
      <c r="I177" s="37">
        <f t="shared" si="19"/>
        <v>40000</v>
      </c>
      <c r="J177" s="37">
        <f t="shared" si="19"/>
        <v>1216</v>
      </c>
      <c r="K177" s="37">
        <f t="shared" si="19"/>
        <v>0</v>
      </c>
      <c r="L177" s="37">
        <f t="shared" si="19"/>
        <v>1216</v>
      </c>
      <c r="M177" s="37">
        <f t="shared" si="19"/>
        <v>38784</v>
      </c>
      <c r="N177" s="35"/>
    </row>
    <row r="178" spans="1:14">
      <c r="A178" s="29"/>
      <c r="B178" s="29"/>
      <c r="C178" s="30"/>
      <c r="D178" s="30"/>
      <c r="E178" s="29"/>
      <c r="F178" s="29"/>
      <c r="G178" s="31"/>
      <c r="H178" s="32"/>
      <c r="I178" s="31"/>
      <c r="J178" s="31"/>
      <c r="K178" s="31"/>
      <c r="L178" s="31"/>
      <c r="M178" s="31"/>
      <c r="N178" s="35"/>
    </row>
    <row r="179" spans="1:14">
      <c r="A179" s="29"/>
      <c r="B179" s="29"/>
      <c r="C179" s="30"/>
      <c r="D179" s="30"/>
      <c r="E179" s="29"/>
      <c r="F179" s="29"/>
      <c r="G179" s="31"/>
      <c r="H179" s="32"/>
      <c r="I179" s="31"/>
      <c r="J179" s="31"/>
      <c r="K179" s="31"/>
      <c r="L179" s="31"/>
      <c r="M179" s="31"/>
      <c r="N179" s="35"/>
    </row>
    <row r="180" spans="1:14">
      <c r="A180" s="29"/>
      <c r="B180" s="29"/>
      <c r="C180" s="30"/>
      <c r="D180" s="30"/>
      <c r="E180" s="29"/>
      <c r="F180" s="29"/>
      <c r="G180" s="31"/>
      <c r="H180" s="32"/>
      <c r="I180" s="31"/>
      <c r="J180" s="31"/>
      <c r="K180" s="31"/>
      <c r="L180" s="31"/>
      <c r="M180" s="31"/>
      <c r="N180" s="35"/>
    </row>
    <row r="181" spans="1:14">
      <c r="A181" s="29" t="s">
        <v>924</v>
      </c>
      <c r="B181" s="29" t="s">
        <v>388</v>
      </c>
      <c r="C181" s="30">
        <v>44361</v>
      </c>
      <c r="D181" s="30">
        <v>44544</v>
      </c>
      <c r="E181" s="29" t="s">
        <v>387</v>
      </c>
      <c r="F181" s="29" t="s">
        <v>819</v>
      </c>
      <c r="G181" s="31">
        <v>10000</v>
      </c>
      <c r="H181" s="32">
        <v>0</v>
      </c>
      <c r="I181" s="31">
        <f t="shared" si="14"/>
        <v>10000</v>
      </c>
      <c r="J181" s="31">
        <v>304</v>
      </c>
      <c r="K181" s="31">
        <v>603.04</v>
      </c>
      <c r="L181" s="31">
        <f t="shared" si="15"/>
        <v>907.04</v>
      </c>
      <c r="M181" s="31">
        <f t="shared" si="16"/>
        <v>9092.9599999999991</v>
      </c>
      <c r="N181" s="33" t="s">
        <v>820</v>
      </c>
    </row>
    <row r="182" spans="1:14">
      <c r="A182" s="29" t="s">
        <v>925</v>
      </c>
      <c r="B182" s="29" t="s">
        <v>388</v>
      </c>
      <c r="C182" s="30">
        <v>44503</v>
      </c>
      <c r="D182" s="30">
        <v>44684</v>
      </c>
      <c r="E182" s="40" t="s">
        <v>392</v>
      </c>
      <c r="F182" s="29" t="s">
        <v>819</v>
      </c>
      <c r="G182" s="31">
        <v>12000</v>
      </c>
      <c r="H182" s="32">
        <v>0</v>
      </c>
      <c r="I182" s="31">
        <f t="shared" si="14"/>
        <v>12000</v>
      </c>
      <c r="J182" s="31">
        <v>364.8</v>
      </c>
      <c r="K182" s="31">
        <v>0</v>
      </c>
      <c r="L182" s="31">
        <f t="shared" si="15"/>
        <v>364.8</v>
      </c>
      <c r="M182" s="31">
        <f t="shared" si="16"/>
        <v>11635.2</v>
      </c>
      <c r="N182" s="33" t="s">
        <v>820</v>
      </c>
    </row>
    <row r="183" spans="1:14">
      <c r="A183" s="29" t="s">
        <v>926</v>
      </c>
      <c r="B183" s="29" t="s">
        <v>388</v>
      </c>
      <c r="C183" s="30">
        <v>44445</v>
      </c>
      <c r="D183" s="30">
        <v>44261</v>
      </c>
      <c r="E183" s="29" t="s">
        <v>232</v>
      </c>
      <c r="F183" s="29" t="s">
        <v>819</v>
      </c>
      <c r="G183" s="31">
        <v>15000</v>
      </c>
      <c r="H183" s="32">
        <v>0</v>
      </c>
      <c r="I183" s="31">
        <f t="shared" si="14"/>
        <v>15000</v>
      </c>
      <c r="J183" s="31">
        <v>456</v>
      </c>
      <c r="K183" s="31">
        <v>0</v>
      </c>
      <c r="L183" s="31">
        <f t="shared" si="15"/>
        <v>456</v>
      </c>
      <c r="M183" s="31">
        <f t="shared" si="16"/>
        <v>14544</v>
      </c>
      <c r="N183" s="33" t="s">
        <v>827</v>
      </c>
    </row>
    <row r="184" spans="1:14">
      <c r="A184" s="29" t="s">
        <v>927</v>
      </c>
      <c r="B184" s="29" t="s">
        <v>388</v>
      </c>
      <c r="C184" s="30">
        <v>44227</v>
      </c>
      <c r="D184" s="30">
        <v>44592</v>
      </c>
      <c r="E184" s="29" t="s">
        <v>399</v>
      </c>
      <c r="F184" s="29" t="s">
        <v>819</v>
      </c>
      <c r="G184" s="31">
        <v>10000</v>
      </c>
      <c r="H184" s="32">
        <v>0</v>
      </c>
      <c r="I184" s="31">
        <f t="shared" si="14"/>
        <v>10000</v>
      </c>
      <c r="J184" s="31">
        <v>304</v>
      </c>
      <c r="K184" s="31">
        <v>0</v>
      </c>
      <c r="L184" s="31">
        <f t="shared" si="15"/>
        <v>304</v>
      </c>
      <c r="M184" s="31">
        <f t="shared" si="16"/>
        <v>9696</v>
      </c>
      <c r="N184" s="35" t="s">
        <v>820</v>
      </c>
    </row>
    <row r="185" spans="1:14" ht="18">
      <c r="A185" s="29" t="s">
        <v>928</v>
      </c>
      <c r="B185" s="29" t="s">
        <v>388</v>
      </c>
      <c r="C185" s="30">
        <v>44479</v>
      </c>
      <c r="D185" s="30">
        <v>44661</v>
      </c>
      <c r="E185" s="39" t="s">
        <v>79</v>
      </c>
      <c r="F185" s="29" t="s">
        <v>819</v>
      </c>
      <c r="G185" s="31">
        <v>15000</v>
      </c>
      <c r="H185" s="32">
        <v>0</v>
      </c>
      <c r="I185" s="31">
        <f t="shared" si="14"/>
        <v>15000</v>
      </c>
      <c r="J185" s="31">
        <v>456</v>
      </c>
      <c r="K185" s="31">
        <v>0</v>
      </c>
      <c r="L185" s="31">
        <f t="shared" si="15"/>
        <v>456</v>
      </c>
      <c r="M185" s="31">
        <f t="shared" si="16"/>
        <v>14544</v>
      </c>
      <c r="N185" s="33" t="s">
        <v>827</v>
      </c>
    </row>
    <row r="186" spans="1:14" ht="18">
      <c r="A186" s="29" t="s">
        <v>929</v>
      </c>
      <c r="B186" s="29" t="s">
        <v>388</v>
      </c>
      <c r="C186" s="30">
        <v>44501</v>
      </c>
      <c r="D186" s="30">
        <v>44682</v>
      </c>
      <c r="E186" s="39" t="s">
        <v>79</v>
      </c>
      <c r="F186" s="29" t="s">
        <v>819</v>
      </c>
      <c r="G186" s="31">
        <v>15000</v>
      </c>
      <c r="H186" s="32">
        <v>0</v>
      </c>
      <c r="I186" s="31">
        <f t="shared" si="14"/>
        <v>15000</v>
      </c>
      <c r="J186" s="31">
        <v>456</v>
      </c>
      <c r="K186" s="31">
        <v>0</v>
      </c>
      <c r="L186" s="31">
        <f t="shared" si="15"/>
        <v>456</v>
      </c>
      <c r="M186" s="31">
        <f t="shared" si="16"/>
        <v>14544</v>
      </c>
      <c r="N186" s="33" t="s">
        <v>827</v>
      </c>
    </row>
    <row r="187" spans="1:14">
      <c r="A187" s="36" t="s">
        <v>830</v>
      </c>
      <c r="B187" s="36">
        <v>6</v>
      </c>
      <c r="C187" s="30"/>
      <c r="D187" s="30"/>
      <c r="E187" s="39"/>
      <c r="F187" s="29"/>
      <c r="G187" s="37">
        <f t="shared" ref="G187:M187" si="20">SUM(G181:G186)</f>
        <v>77000</v>
      </c>
      <c r="H187" s="38">
        <f t="shared" si="20"/>
        <v>0</v>
      </c>
      <c r="I187" s="37">
        <f t="shared" si="20"/>
        <v>77000</v>
      </c>
      <c r="J187" s="37">
        <f t="shared" si="20"/>
        <v>2340.8000000000002</v>
      </c>
      <c r="K187" s="37">
        <f t="shared" si="20"/>
        <v>603.04</v>
      </c>
      <c r="L187" s="37">
        <f t="shared" si="20"/>
        <v>2943.84</v>
      </c>
      <c r="M187" s="37">
        <f t="shared" si="20"/>
        <v>74056.160000000003</v>
      </c>
      <c r="N187" s="33"/>
    </row>
    <row r="188" spans="1:14">
      <c r="A188" s="29"/>
      <c r="B188" s="29"/>
      <c r="C188" s="30"/>
      <c r="D188" s="30"/>
      <c r="E188" s="39"/>
      <c r="F188" s="29"/>
      <c r="G188" s="31"/>
      <c r="H188" s="32"/>
      <c r="I188" s="31"/>
      <c r="J188" s="31"/>
      <c r="K188" s="31"/>
      <c r="L188" s="31"/>
      <c r="M188" s="31"/>
      <c r="N188" s="33"/>
    </row>
    <row r="189" spans="1:14">
      <c r="A189" s="29"/>
      <c r="B189" s="29"/>
      <c r="C189" s="30"/>
      <c r="D189" s="30"/>
      <c r="E189" s="39"/>
      <c r="F189" s="29"/>
      <c r="G189" s="31"/>
      <c r="H189" s="32"/>
      <c r="I189" s="31"/>
      <c r="J189" s="31"/>
      <c r="K189" s="31"/>
      <c r="L189" s="31"/>
      <c r="M189" s="31"/>
      <c r="N189" s="33"/>
    </row>
    <row r="190" spans="1:14">
      <c r="A190" s="29"/>
      <c r="B190" s="29"/>
      <c r="C190" s="30"/>
      <c r="D190" s="30"/>
      <c r="E190" s="39"/>
      <c r="F190" s="29"/>
      <c r="G190" s="31"/>
      <c r="H190" s="32"/>
      <c r="I190" s="31"/>
      <c r="J190" s="31"/>
      <c r="K190" s="31"/>
      <c r="L190" s="31"/>
      <c r="M190" s="31"/>
      <c r="N190" s="33"/>
    </row>
    <row r="191" spans="1:14">
      <c r="A191" s="29"/>
      <c r="B191" s="29"/>
      <c r="C191" s="30"/>
      <c r="D191" s="30"/>
      <c r="E191" s="39"/>
      <c r="F191" s="29"/>
      <c r="G191" s="31"/>
      <c r="H191" s="32"/>
      <c r="I191" s="31"/>
      <c r="J191" s="31"/>
      <c r="K191" s="31"/>
      <c r="L191" s="31"/>
      <c r="M191" s="31"/>
      <c r="N191" s="33"/>
    </row>
    <row r="192" spans="1:14">
      <c r="A192" s="29" t="s">
        <v>930</v>
      </c>
      <c r="B192" s="29" t="s">
        <v>409</v>
      </c>
      <c r="C192" s="30">
        <v>44379</v>
      </c>
      <c r="D192" s="30">
        <v>44563</v>
      </c>
      <c r="E192" s="29" t="s">
        <v>408</v>
      </c>
      <c r="F192" s="29" t="s">
        <v>819</v>
      </c>
      <c r="G192" s="31">
        <v>10000</v>
      </c>
      <c r="H192" s="32">
        <v>0</v>
      </c>
      <c r="I192" s="31">
        <f t="shared" si="14"/>
        <v>10000</v>
      </c>
      <c r="J192" s="31">
        <v>304</v>
      </c>
      <c r="K192" s="31">
        <v>0</v>
      </c>
      <c r="L192" s="31">
        <f t="shared" si="15"/>
        <v>304</v>
      </c>
      <c r="M192" s="31">
        <f t="shared" si="16"/>
        <v>9696</v>
      </c>
      <c r="N192" s="33" t="s">
        <v>827</v>
      </c>
    </row>
    <row r="193" spans="1:14">
      <c r="A193" s="29" t="s">
        <v>931</v>
      </c>
      <c r="B193" s="29" t="s">
        <v>409</v>
      </c>
      <c r="C193" s="30">
        <v>44457</v>
      </c>
      <c r="D193" s="30">
        <v>44638</v>
      </c>
      <c r="E193" s="29" t="s">
        <v>412</v>
      </c>
      <c r="F193" s="29" t="s">
        <v>819</v>
      </c>
      <c r="G193" s="31">
        <v>10000</v>
      </c>
      <c r="H193" s="32">
        <v>1522.5</v>
      </c>
      <c r="I193" s="31">
        <f t="shared" si="14"/>
        <v>11522.5</v>
      </c>
      <c r="J193" s="31">
        <v>304</v>
      </c>
      <c r="K193" s="31">
        <v>0</v>
      </c>
      <c r="L193" s="31">
        <f t="shared" si="15"/>
        <v>304</v>
      </c>
      <c r="M193" s="31">
        <f t="shared" si="16"/>
        <v>9696</v>
      </c>
      <c r="N193" s="33" t="s">
        <v>827</v>
      </c>
    </row>
    <row r="194" spans="1:14">
      <c r="A194" s="29" t="s">
        <v>932</v>
      </c>
      <c r="B194" s="42" t="s">
        <v>409</v>
      </c>
      <c r="C194" s="30">
        <v>44395</v>
      </c>
      <c r="D194" s="30">
        <v>44579</v>
      </c>
      <c r="E194" s="29" t="s">
        <v>416</v>
      </c>
      <c r="F194" s="29" t="s">
        <v>819</v>
      </c>
      <c r="G194" s="31">
        <v>10000</v>
      </c>
      <c r="H194" s="32">
        <v>0</v>
      </c>
      <c r="I194" s="31">
        <f t="shared" si="14"/>
        <v>10000</v>
      </c>
      <c r="J194" s="31">
        <v>304</v>
      </c>
      <c r="K194" s="31">
        <v>0</v>
      </c>
      <c r="L194" s="31">
        <f t="shared" si="15"/>
        <v>304</v>
      </c>
      <c r="M194" s="31">
        <f t="shared" si="16"/>
        <v>9696</v>
      </c>
      <c r="N194" s="33" t="s">
        <v>827</v>
      </c>
    </row>
    <row r="195" spans="1:14">
      <c r="A195" s="29" t="s">
        <v>933</v>
      </c>
      <c r="B195" s="29" t="s">
        <v>409</v>
      </c>
      <c r="C195" s="30">
        <v>44424</v>
      </c>
      <c r="D195" s="30">
        <v>44608</v>
      </c>
      <c r="E195" s="29" t="s">
        <v>416</v>
      </c>
      <c r="F195" s="29" t="s">
        <v>819</v>
      </c>
      <c r="G195" s="31">
        <v>10000</v>
      </c>
      <c r="H195" s="32">
        <v>0</v>
      </c>
      <c r="I195" s="31">
        <f t="shared" si="14"/>
        <v>10000</v>
      </c>
      <c r="J195" s="31">
        <v>304</v>
      </c>
      <c r="K195" s="31">
        <v>0</v>
      </c>
      <c r="L195" s="31">
        <f t="shared" si="15"/>
        <v>304</v>
      </c>
      <c r="M195" s="31">
        <f t="shared" si="16"/>
        <v>9696</v>
      </c>
      <c r="N195" s="33" t="s">
        <v>827</v>
      </c>
    </row>
    <row r="196" spans="1:14">
      <c r="A196" s="29" t="s">
        <v>934</v>
      </c>
      <c r="B196" s="29" t="s">
        <v>409</v>
      </c>
      <c r="C196" s="30">
        <v>44203</v>
      </c>
      <c r="D196" s="30">
        <v>44568</v>
      </c>
      <c r="E196" s="29" t="s">
        <v>422</v>
      </c>
      <c r="F196" s="29" t="s">
        <v>819</v>
      </c>
      <c r="G196" s="31">
        <v>15000</v>
      </c>
      <c r="H196" s="32">
        <v>0</v>
      </c>
      <c r="I196" s="31">
        <f t="shared" si="14"/>
        <v>15000</v>
      </c>
      <c r="J196" s="31">
        <v>456</v>
      </c>
      <c r="K196" s="31">
        <v>0</v>
      </c>
      <c r="L196" s="31">
        <f t="shared" si="15"/>
        <v>456</v>
      </c>
      <c r="M196" s="31">
        <f t="shared" si="16"/>
        <v>14544</v>
      </c>
      <c r="N196" s="33" t="s">
        <v>827</v>
      </c>
    </row>
    <row r="197" spans="1:14">
      <c r="A197" s="29" t="s">
        <v>935</v>
      </c>
      <c r="B197" s="29" t="s">
        <v>409</v>
      </c>
      <c r="C197" s="30">
        <v>44444</v>
      </c>
      <c r="D197" s="30">
        <v>44625</v>
      </c>
      <c r="E197" s="29" t="s">
        <v>426</v>
      </c>
      <c r="F197" s="29" t="s">
        <v>819</v>
      </c>
      <c r="G197" s="31">
        <v>15000</v>
      </c>
      <c r="H197" s="32">
        <v>0</v>
      </c>
      <c r="I197" s="31">
        <f t="shared" si="14"/>
        <v>15000</v>
      </c>
      <c r="J197" s="31">
        <v>456</v>
      </c>
      <c r="K197" s="31">
        <v>0</v>
      </c>
      <c r="L197" s="31">
        <f t="shared" si="15"/>
        <v>456</v>
      </c>
      <c r="M197" s="31">
        <f t="shared" si="16"/>
        <v>14544</v>
      </c>
      <c r="N197" s="33" t="s">
        <v>827</v>
      </c>
    </row>
    <row r="198" spans="1:14">
      <c r="A198" s="29" t="s">
        <v>936</v>
      </c>
      <c r="B198" s="29" t="s">
        <v>409</v>
      </c>
      <c r="C198" s="30">
        <v>44378</v>
      </c>
      <c r="D198" s="30">
        <v>44562</v>
      </c>
      <c r="E198" s="29" t="s">
        <v>430</v>
      </c>
      <c r="F198" s="29" t="s">
        <v>819</v>
      </c>
      <c r="G198" s="31">
        <v>15000</v>
      </c>
      <c r="H198" s="32">
        <v>0</v>
      </c>
      <c r="I198" s="31">
        <f t="shared" si="14"/>
        <v>15000</v>
      </c>
      <c r="J198" s="31">
        <v>456</v>
      </c>
      <c r="K198" s="31">
        <v>0</v>
      </c>
      <c r="L198" s="31">
        <f t="shared" si="15"/>
        <v>456</v>
      </c>
      <c r="M198" s="31">
        <f t="shared" si="16"/>
        <v>14544</v>
      </c>
      <c r="N198" s="33" t="s">
        <v>827</v>
      </c>
    </row>
    <row r="199" spans="1:14">
      <c r="A199" s="29" t="s">
        <v>937</v>
      </c>
      <c r="B199" s="42" t="s">
        <v>409</v>
      </c>
      <c r="C199" s="30">
        <v>44422</v>
      </c>
      <c r="D199" s="30">
        <v>44606</v>
      </c>
      <c r="E199" s="29" t="s">
        <v>430</v>
      </c>
      <c r="F199" s="29" t="s">
        <v>819</v>
      </c>
      <c r="G199" s="31">
        <v>10000</v>
      </c>
      <c r="H199" s="32">
        <v>0</v>
      </c>
      <c r="I199" s="31">
        <f t="shared" si="14"/>
        <v>10000</v>
      </c>
      <c r="J199" s="31">
        <v>304</v>
      </c>
      <c r="K199" s="31">
        <v>0</v>
      </c>
      <c r="L199" s="31">
        <f t="shared" si="15"/>
        <v>304</v>
      </c>
      <c r="M199" s="31">
        <f t="shared" si="16"/>
        <v>9696</v>
      </c>
      <c r="N199" s="33" t="s">
        <v>827</v>
      </c>
    </row>
    <row r="200" spans="1:14">
      <c r="A200" s="36" t="s">
        <v>830</v>
      </c>
      <c r="B200" s="41">
        <v>8</v>
      </c>
      <c r="C200" s="30"/>
      <c r="D200" s="30"/>
      <c r="E200" s="29"/>
      <c r="F200" s="29"/>
      <c r="G200" s="37">
        <f t="shared" ref="G200:M200" si="21">SUM(G192:G199)</f>
        <v>95000</v>
      </c>
      <c r="H200" s="38">
        <f t="shared" si="21"/>
        <v>1522.5</v>
      </c>
      <c r="I200" s="37">
        <f t="shared" si="21"/>
        <v>96522.5</v>
      </c>
      <c r="J200" s="37">
        <f t="shared" si="21"/>
        <v>2888</v>
      </c>
      <c r="K200" s="37">
        <f t="shared" si="21"/>
        <v>0</v>
      </c>
      <c r="L200" s="37">
        <f t="shared" si="21"/>
        <v>2888</v>
      </c>
      <c r="M200" s="37">
        <f t="shared" si="21"/>
        <v>92112</v>
      </c>
      <c r="N200" s="33"/>
    </row>
    <row r="201" spans="1:14">
      <c r="A201" s="29"/>
      <c r="B201" s="42"/>
      <c r="C201" s="30"/>
      <c r="D201" s="30"/>
      <c r="E201" s="29"/>
      <c r="F201" s="29"/>
      <c r="G201" s="31"/>
      <c r="H201" s="32"/>
      <c r="I201" s="31"/>
      <c r="J201" s="31"/>
      <c r="K201" s="31"/>
      <c r="L201" s="31"/>
      <c r="M201" s="31"/>
      <c r="N201" s="33"/>
    </row>
    <row r="202" spans="1:14">
      <c r="A202" s="29"/>
      <c r="B202" s="42"/>
      <c r="C202" s="30"/>
      <c r="D202" s="30"/>
      <c r="E202" s="29"/>
      <c r="F202" s="29"/>
      <c r="G202" s="31"/>
      <c r="H202" s="32"/>
      <c r="I202" s="31"/>
      <c r="J202" s="31"/>
      <c r="K202" s="31"/>
      <c r="L202" s="31"/>
      <c r="M202" s="31"/>
      <c r="N202" s="33"/>
    </row>
    <row r="203" spans="1:14">
      <c r="A203" s="29"/>
      <c r="B203" s="42"/>
      <c r="C203" s="30"/>
      <c r="D203" s="30"/>
      <c r="E203" s="29"/>
      <c r="F203" s="29"/>
      <c r="G203" s="31"/>
      <c r="H203" s="32"/>
      <c r="I203" s="31"/>
      <c r="J203" s="31"/>
      <c r="K203" s="31"/>
      <c r="L203" s="31"/>
      <c r="M203" s="31"/>
      <c r="N203" s="33"/>
    </row>
    <row r="204" spans="1:14">
      <c r="A204" s="29"/>
      <c r="B204" s="42"/>
      <c r="C204" s="30"/>
      <c r="D204" s="30"/>
      <c r="E204" s="29"/>
      <c r="F204" s="29"/>
      <c r="G204" s="31"/>
      <c r="H204" s="32"/>
      <c r="I204" s="31"/>
      <c r="J204" s="31"/>
      <c r="K204" s="31"/>
      <c r="L204" s="31"/>
      <c r="M204" s="31"/>
      <c r="N204" s="33"/>
    </row>
    <row r="205" spans="1:14">
      <c r="A205" s="29" t="s">
        <v>938</v>
      </c>
      <c r="B205" s="29" t="s">
        <v>438</v>
      </c>
      <c r="C205" s="30">
        <v>44458</v>
      </c>
      <c r="D205" s="30">
        <v>44639</v>
      </c>
      <c r="E205" s="29" t="s">
        <v>437</v>
      </c>
      <c r="F205" s="29" t="s">
        <v>819</v>
      </c>
      <c r="G205" s="31">
        <v>10000</v>
      </c>
      <c r="H205" s="32">
        <v>0</v>
      </c>
      <c r="I205" s="31">
        <f t="shared" si="14"/>
        <v>10000</v>
      </c>
      <c r="J205" s="31">
        <v>304</v>
      </c>
      <c r="K205" s="31">
        <v>0</v>
      </c>
      <c r="L205" s="31">
        <f t="shared" si="15"/>
        <v>304</v>
      </c>
      <c r="M205" s="31">
        <f t="shared" si="16"/>
        <v>9696</v>
      </c>
      <c r="N205" s="33" t="s">
        <v>827</v>
      </c>
    </row>
    <row r="206" spans="1:14">
      <c r="A206" s="29" t="s">
        <v>939</v>
      </c>
      <c r="B206" s="29" t="s">
        <v>438</v>
      </c>
      <c r="C206" s="30">
        <v>44417</v>
      </c>
      <c r="D206" s="30">
        <v>44601</v>
      </c>
      <c r="E206" s="48" t="s">
        <v>872</v>
      </c>
      <c r="F206" s="29" t="s">
        <v>819</v>
      </c>
      <c r="G206" s="31">
        <v>15000</v>
      </c>
      <c r="H206" s="32">
        <v>0</v>
      </c>
      <c r="I206" s="31">
        <f t="shared" si="14"/>
        <v>15000</v>
      </c>
      <c r="J206" s="31">
        <v>456</v>
      </c>
      <c r="K206" s="31">
        <v>0</v>
      </c>
      <c r="L206" s="31">
        <f t="shared" si="15"/>
        <v>456</v>
      </c>
      <c r="M206" s="31">
        <f t="shared" si="16"/>
        <v>14544</v>
      </c>
      <c r="N206" s="33" t="s">
        <v>827</v>
      </c>
    </row>
    <row r="207" spans="1:14">
      <c r="A207" s="29" t="s">
        <v>940</v>
      </c>
      <c r="B207" s="29" t="s">
        <v>438</v>
      </c>
      <c r="C207" s="30">
        <v>44495</v>
      </c>
      <c r="D207" s="30">
        <v>44677</v>
      </c>
      <c r="E207" s="48" t="s">
        <v>872</v>
      </c>
      <c r="F207" s="29" t="s">
        <v>819</v>
      </c>
      <c r="G207" s="31">
        <v>15000</v>
      </c>
      <c r="H207" s="32">
        <v>0</v>
      </c>
      <c r="I207" s="31">
        <f t="shared" si="14"/>
        <v>15000</v>
      </c>
      <c r="J207" s="31">
        <v>456</v>
      </c>
      <c r="K207" s="31">
        <v>0</v>
      </c>
      <c r="L207" s="31">
        <f t="shared" si="15"/>
        <v>456</v>
      </c>
      <c r="M207" s="31">
        <f t="shared" si="16"/>
        <v>14544</v>
      </c>
      <c r="N207" s="33" t="s">
        <v>827</v>
      </c>
    </row>
    <row r="208" spans="1:14">
      <c r="A208" s="29" t="s">
        <v>941</v>
      </c>
      <c r="B208" s="29" t="s">
        <v>438</v>
      </c>
      <c r="C208" s="30">
        <v>44525</v>
      </c>
      <c r="D208" s="30">
        <v>44706</v>
      </c>
      <c r="E208" s="48" t="s">
        <v>872</v>
      </c>
      <c r="F208" s="29" t="s">
        <v>819</v>
      </c>
      <c r="G208" s="31">
        <v>15000</v>
      </c>
      <c r="H208" s="32">
        <v>1522.5</v>
      </c>
      <c r="I208" s="31">
        <f t="shared" si="14"/>
        <v>16522.5</v>
      </c>
      <c r="J208" s="31">
        <v>456</v>
      </c>
      <c r="K208" s="31">
        <v>0</v>
      </c>
      <c r="L208" s="31">
        <f t="shared" si="15"/>
        <v>456</v>
      </c>
      <c r="M208" s="31">
        <f t="shared" si="16"/>
        <v>14544</v>
      </c>
      <c r="N208" s="33" t="s">
        <v>827</v>
      </c>
    </row>
    <row r="209" spans="1:14">
      <c r="A209" s="29" t="s">
        <v>942</v>
      </c>
      <c r="B209" s="29" t="s">
        <v>438</v>
      </c>
      <c r="C209" s="30">
        <v>44373</v>
      </c>
      <c r="D209" s="30">
        <v>44556</v>
      </c>
      <c r="E209" s="48" t="s">
        <v>872</v>
      </c>
      <c r="F209" s="29" t="s">
        <v>819</v>
      </c>
      <c r="G209" s="31">
        <v>15000</v>
      </c>
      <c r="H209" s="32">
        <v>0</v>
      </c>
      <c r="I209" s="31">
        <f t="shared" si="14"/>
        <v>15000</v>
      </c>
      <c r="J209" s="31">
        <v>456</v>
      </c>
      <c r="K209" s="31">
        <v>0</v>
      </c>
      <c r="L209" s="31">
        <f t="shared" si="15"/>
        <v>456</v>
      </c>
      <c r="M209" s="31">
        <f t="shared" si="16"/>
        <v>14544</v>
      </c>
      <c r="N209" s="33" t="s">
        <v>827</v>
      </c>
    </row>
    <row r="210" spans="1:14">
      <c r="A210" s="29" t="s">
        <v>943</v>
      </c>
      <c r="B210" s="29" t="s">
        <v>438</v>
      </c>
      <c r="C210" s="30">
        <v>44476</v>
      </c>
      <c r="D210" s="30">
        <v>44658</v>
      </c>
      <c r="E210" s="48" t="s">
        <v>872</v>
      </c>
      <c r="F210" s="29" t="s">
        <v>819</v>
      </c>
      <c r="G210" s="31">
        <v>15000</v>
      </c>
      <c r="H210" s="32">
        <v>0</v>
      </c>
      <c r="I210" s="31">
        <f t="shared" si="14"/>
        <v>15000</v>
      </c>
      <c r="J210" s="31">
        <v>456</v>
      </c>
      <c r="K210" s="31">
        <v>0</v>
      </c>
      <c r="L210" s="31">
        <f t="shared" si="15"/>
        <v>456</v>
      </c>
      <c r="M210" s="31">
        <f t="shared" si="16"/>
        <v>14544</v>
      </c>
      <c r="N210" s="33" t="s">
        <v>827</v>
      </c>
    </row>
    <row r="211" spans="1:14">
      <c r="A211" s="29" t="s">
        <v>944</v>
      </c>
      <c r="B211" s="29" t="s">
        <v>438</v>
      </c>
      <c r="C211" s="30">
        <v>44395</v>
      </c>
      <c r="D211" s="30">
        <v>44579</v>
      </c>
      <c r="E211" s="48" t="s">
        <v>872</v>
      </c>
      <c r="F211" s="29" t="s">
        <v>819</v>
      </c>
      <c r="G211" s="31">
        <v>15000</v>
      </c>
      <c r="H211" s="32">
        <v>0</v>
      </c>
      <c r="I211" s="31">
        <f t="shared" si="14"/>
        <v>15000</v>
      </c>
      <c r="J211" s="31">
        <v>456</v>
      </c>
      <c r="K211" s="31">
        <v>0</v>
      </c>
      <c r="L211" s="31">
        <f t="shared" si="15"/>
        <v>456</v>
      </c>
      <c r="M211" s="31">
        <f t="shared" si="16"/>
        <v>14544</v>
      </c>
      <c r="N211" s="33" t="s">
        <v>827</v>
      </c>
    </row>
    <row r="212" spans="1:14">
      <c r="A212" s="29" t="s">
        <v>945</v>
      </c>
      <c r="B212" s="29" t="s">
        <v>438</v>
      </c>
      <c r="C212" s="30">
        <v>44434</v>
      </c>
      <c r="D212" s="30">
        <v>44618</v>
      </c>
      <c r="E212" s="48" t="s">
        <v>872</v>
      </c>
      <c r="F212" s="29" t="s">
        <v>819</v>
      </c>
      <c r="G212" s="31">
        <v>15000</v>
      </c>
      <c r="H212" s="32">
        <v>0</v>
      </c>
      <c r="I212" s="31">
        <f t="shared" si="14"/>
        <v>15000</v>
      </c>
      <c r="J212" s="31">
        <v>456</v>
      </c>
      <c r="K212" s="31">
        <v>0</v>
      </c>
      <c r="L212" s="31">
        <f t="shared" si="15"/>
        <v>456</v>
      </c>
      <c r="M212" s="31">
        <f t="shared" si="16"/>
        <v>14544</v>
      </c>
      <c r="N212" s="33" t="s">
        <v>827</v>
      </c>
    </row>
    <row r="213" spans="1:14">
      <c r="A213" s="29" t="s">
        <v>946</v>
      </c>
      <c r="B213" s="29" t="s">
        <v>438</v>
      </c>
      <c r="C213" s="30">
        <v>44525</v>
      </c>
      <c r="D213" s="30">
        <v>44706</v>
      </c>
      <c r="E213" s="48" t="s">
        <v>872</v>
      </c>
      <c r="F213" s="29" t="s">
        <v>819</v>
      </c>
      <c r="G213" s="31">
        <v>15000</v>
      </c>
      <c r="H213" s="32">
        <v>1522.5</v>
      </c>
      <c r="I213" s="31">
        <f t="shared" si="14"/>
        <v>16522.5</v>
      </c>
      <c r="J213" s="31">
        <v>456</v>
      </c>
      <c r="K213" s="31">
        <v>0</v>
      </c>
      <c r="L213" s="31">
        <f t="shared" si="15"/>
        <v>456</v>
      </c>
      <c r="M213" s="31">
        <f t="shared" si="16"/>
        <v>14544</v>
      </c>
      <c r="N213" s="33" t="s">
        <v>827</v>
      </c>
    </row>
    <row r="214" spans="1:14">
      <c r="A214" s="29" t="s">
        <v>947</v>
      </c>
      <c r="B214" s="29" t="s">
        <v>438</v>
      </c>
      <c r="C214" s="30">
        <v>44523</v>
      </c>
      <c r="D214" s="30">
        <v>44704</v>
      </c>
      <c r="E214" s="48" t="s">
        <v>872</v>
      </c>
      <c r="F214" s="29" t="s">
        <v>819</v>
      </c>
      <c r="G214" s="31">
        <v>15000</v>
      </c>
      <c r="H214" s="32">
        <v>0</v>
      </c>
      <c r="I214" s="31">
        <f t="shared" si="14"/>
        <v>15000</v>
      </c>
      <c r="J214" s="31">
        <v>456</v>
      </c>
      <c r="K214" s="31">
        <v>0</v>
      </c>
      <c r="L214" s="31">
        <f t="shared" si="15"/>
        <v>456</v>
      </c>
      <c r="M214" s="31">
        <f t="shared" si="16"/>
        <v>14544</v>
      </c>
      <c r="N214" s="33" t="s">
        <v>827</v>
      </c>
    </row>
    <row r="215" spans="1:14">
      <c r="A215" s="29" t="s">
        <v>948</v>
      </c>
      <c r="B215" s="29" t="s">
        <v>438</v>
      </c>
      <c r="C215" s="30">
        <v>44464</v>
      </c>
      <c r="D215" s="30">
        <v>44645</v>
      </c>
      <c r="E215" s="48" t="s">
        <v>872</v>
      </c>
      <c r="F215" s="29" t="s">
        <v>819</v>
      </c>
      <c r="G215" s="31">
        <v>15000</v>
      </c>
      <c r="H215" s="32">
        <v>0</v>
      </c>
      <c r="I215" s="31">
        <f t="shared" si="14"/>
        <v>15000</v>
      </c>
      <c r="J215" s="31">
        <v>456</v>
      </c>
      <c r="K215" s="31">
        <v>0</v>
      </c>
      <c r="L215" s="31">
        <f t="shared" si="15"/>
        <v>456</v>
      </c>
      <c r="M215" s="31">
        <f t="shared" si="16"/>
        <v>14544</v>
      </c>
      <c r="N215" s="33" t="s">
        <v>827</v>
      </c>
    </row>
    <row r="216" spans="1:14">
      <c r="A216" s="29" t="s">
        <v>949</v>
      </c>
      <c r="B216" s="29" t="s">
        <v>438</v>
      </c>
      <c r="C216" s="30">
        <v>44380</v>
      </c>
      <c r="D216" s="30">
        <v>44564</v>
      </c>
      <c r="E216" s="48" t="s">
        <v>872</v>
      </c>
      <c r="F216" s="29" t="s">
        <v>819</v>
      </c>
      <c r="G216" s="31">
        <v>15000</v>
      </c>
      <c r="H216" s="32">
        <v>0</v>
      </c>
      <c r="I216" s="31">
        <f t="shared" si="14"/>
        <v>15000</v>
      </c>
      <c r="J216" s="31">
        <v>456</v>
      </c>
      <c r="K216" s="31">
        <v>0</v>
      </c>
      <c r="L216" s="31">
        <f t="shared" si="15"/>
        <v>456</v>
      </c>
      <c r="M216" s="31">
        <f t="shared" si="16"/>
        <v>14544</v>
      </c>
      <c r="N216" s="33" t="s">
        <v>827</v>
      </c>
    </row>
    <row r="217" spans="1:14">
      <c r="A217" s="29" t="s">
        <v>950</v>
      </c>
      <c r="B217" s="29" t="s">
        <v>438</v>
      </c>
      <c r="C217" s="30">
        <v>44388</v>
      </c>
      <c r="D217" s="30">
        <v>44572</v>
      </c>
      <c r="E217" s="48" t="s">
        <v>872</v>
      </c>
      <c r="F217" s="29" t="s">
        <v>819</v>
      </c>
      <c r="G217" s="31">
        <v>15000</v>
      </c>
      <c r="H217" s="32">
        <v>0</v>
      </c>
      <c r="I217" s="31">
        <f t="shared" si="14"/>
        <v>15000</v>
      </c>
      <c r="J217" s="31">
        <v>456</v>
      </c>
      <c r="K217" s="31">
        <v>0</v>
      </c>
      <c r="L217" s="31">
        <f t="shared" si="15"/>
        <v>456</v>
      </c>
      <c r="M217" s="31">
        <f t="shared" si="16"/>
        <v>14544</v>
      </c>
      <c r="N217" s="33" t="s">
        <v>827</v>
      </c>
    </row>
    <row r="218" spans="1:14">
      <c r="A218" s="29" t="s">
        <v>951</v>
      </c>
      <c r="B218" s="29" t="s">
        <v>438</v>
      </c>
      <c r="C218" s="30">
        <v>44515</v>
      </c>
      <c r="D218" s="30">
        <v>44696</v>
      </c>
      <c r="E218" s="48" t="s">
        <v>872</v>
      </c>
      <c r="F218" s="29" t="s">
        <v>819</v>
      </c>
      <c r="G218" s="31">
        <v>15000</v>
      </c>
      <c r="H218" s="32">
        <v>0</v>
      </c>
      <c r="I218" s="31">
        <f t="shared" si="14"/>
        <v>15000</v>
      </c>
      <c r="J218" s="31">
        <v>456</v>
      </c>
      <c r="K218" s="31">
        <v>0</v>
      </c>
      <c r="L218" s="31">
        <f t="shared" si="15"/>
        <v>456</v>
      </c>
      <c r="M218" s="31">
        <f t="shared" si="16"/>
        <v>14544</v>
      </c>
      <c r="N218" s="33" t="s">
        <v>827</v>
      </c>
    </row>
    <row r="219" spans="1:14">
      <c r="A219" s="29" t="s">
        <v>952</v>
      </c>
      <c r="B219" s="29" t="s">
        <v>438</v>
      </c>
      <c r="C219" s="30">
        <v>44413</v>
      </c>
      <c r="D219" s="30">
        <v>44597</v>
      </c>
      <c r="E219" s="48" t="s">
        <v>872</v>
      </c>
      <c r="F219" s="29" t="s">
        <v>819</v>
      </c>
      <c r="G219" s="31">
        <v>15000</v>
      </c>
      <c r="H219" s="32">
        <v>0</v>
      </c>
      <c r="I219" s="31">
        <f t="shared" si="14"/>
        <v>15000</v>
      </c>
      <c r="J219" s="31">
        <v>456</v>
      </c>
      <c r="K219" s="31">
        <v>0</v>
      </c>
      <c r="L219" s="31">
        <f t="shared" si="15"/>
        <v>456</v>
      </c>
      <c r="M219" s="31">
        <f t="shared" si="16"/>
        <v>14544</v>
      </c>
      <c r="N219" s="33" t="s">
        <v>827</v>
      </c>
    </row>
    <row r="220" spans="1:14">
      <c r="A220" s="29" t="s">
        <v>953</v>
      </c>
      <c r="B220" s="29" t="s">
        <v>438</v>
      </c>
      <c r="C220" s="30">
        <v>44417</v>
      </c>
      <c r="D220" s="30">
        <v>44601</v>
      </c>
      <c r="E220" s="29" t="s">
        <v>483</v>
      </c>
      <c r="F220" s="29" t="s">
        <v>819</v>
      </c>
      <c r="G220" s="31">
        <v>15000</v>
      </c>
      <c r="H220" s="32">
        <v>0</v>
      </c>
      <c r="I220" s="31">
        <f t="shared" si="14"/>
        <v>15000</v>
      </c>
      <c r="J220" s="31">
        <v>456</v>
      </c>
      <c r="K220" s="31">
        <v>0</v>
      </c>
      <c r="L220" s="31">
        <f t="shared" si="15"/>
        <v>456</v>
      </c>
      <c r="M220" s="31">
        <f t="shared" si="16"/>
        <v>14544</v>
      </c>
      <c r="N220" s="33" t="s">
        <v>827</v>
      </c>
    </row>
    <row r="221" spans="1:14">
      <c r="A221" s="29" t="s">
        <v>954</v>
      </c>
      <c r="B221" s="29" t="s">
        <v>438</v>
      </c>
      <c r="C221" s="30">
        <v>44482</v>
      </c>
      <c r="D221" s="30">
        <v>44694</v>
      </c>
      <c r="E221" s="29" t="s">
        <v>487</v>
      </c>
      <c r="F221" s="29" t="s">
        <v>819</v>
      </c>
      <c r="G221" s="31">
        <v>15000</v>
      </c>
      <c r="H221" s="32">
        <v>0</v>
      </c>
      <c r="I221" s="31">
        <f t="shared" si="14"/>
        <v>15000</v>
      </c>
      <c r="J221" s="31">
        <v>456</v>
      </c>
      <c r="K221" s="31">
        <v>0</v>
      </c>
      <c r="L221" s="31">
        <f t="shared" si="15"/>
        <v>456</v>
      </c>
      <c r="M221" s="31">
        <f t="shared" si="16"/>
        <v>14544</v>
      </c>
      <c r="N221" s="33" t="s">
        <v>827</v>
      </c>
    </row>
    <row r="222" spans="1:14">
      <c r="A222" s="29" t="s">
        <v>955</v>
      </c>
      <c r="B222" s="29" t="s">
        <v>438</v>
      </c>
      <c r="C222" s="49">
        <v>44424</v>
      </c>
      <c r="D222" s="49">
        <v>44608</v>
      </c>
      <c r="E222" s="29" t="s">
        <v>487</v>
      </c>
      <c r="F222" s="29" t="s">
        <v>819</v>
      </c>
      <c r="G222" s="31">
        <v>15000</v>
      </c>
      <c r="H222" s="32">
        <v>1522.5</v>
      </c>
      <c r="I222" s="31">
        <f t="shared" si="14"/>
        <v>16522.5</v>
      </c>
      <c r="J222" s="31">
        <v>456</v>
      </c>
      <c r="K222" s="31">
        <v>0</v>
      </c>
      <c r="L222" s="31">
        <f t="shared" si="15"/>
        <v>456</v>
      </c>
      <c r="M222" s="31">
        <f t="shared" si="16"/>
        <v>14544</v>
      </c>
      <c r="N222" s="33" t="s">
        <v>827</v>
      </c>
    </row>
    <row r="223" spans="1:14">
      <c r="A223" s="29" t="s">
        <v>956</v>
      </c>
      <c r="B223" s="29" t="s">
        <v>438</v>
      </c>
      <c r="C223" s="30">
        <v>44444</v>
      </c>
      <c r="D223" s="30">
        <v>44625</v>
      </c>
      <c r="E223" s="29" t="s">
        <v>487</v>
      </c>
      <c r="F223" s="29" t="s">
        <v>819</v>
      </c>
      <c r="G223" s="31">
        <v>15000</v>
      </c>
      <c r="H223" s="32">
        <v>0</v>
      </c>
      <c r="I223" s="31">
        <f t="shared" si="14"/>
        <v>15000</v>
      </c>
      <c r="J223" s="31">
        <v>456</v>
      </c>
      <c r="K223" s="31">
        <v>0</v>
      </c>
      <c r="L223" s="31">
        <f t="shared" si="15"/>
        <v>456</v>
      </c>
      <c r="M223" s="31">
        <f t="shared" si="16"/>
        <v>14544</v>
      </c>
      <c r="N223" s="33" t="s">
        <v>827</v>
      </c>
    </row>
    <row r="224" spans="1:14">
      <c r="A224" s="29" t="s">
        <v>957</v>
      </c>
      <c r="B224" s="29" t="s">
        <v>438</v>
      </c>
      <c r="C224" s="30">
        <v>44434</v>
      </c>
      <c r="D224" s="30">
        <v>44618</v>
      </c>
      <c r="E224" s="29" t="s">
        <v>497</v>
      </c>
      <c r="F224" s="29" t="s">
        <v>819</v>
      </c>
      <c r="G224" s="31">
        <v>20000</v>
      </c>
      <c r="H224" s="32">
        <v>0</v>
      </c>
      <c r="I224" s="31">
        <f t="shared" si="14"/>
        <v>20000</v>
      </c>
      <c r="J224" s="31">
        <v>608</v>
      </c>
      <c r="K224" s="31">
        <v>0</v>
      </c>
      <c r="L224" s="31">
        <f t="shared" si="15"/>
        <v>608</v>
      </c>
      <c r="M224" s="31">
        <f t="shared" si="16"/>
        <v>19392</v>
      </c>
      <c r="N224" s="33" t="s">
        <v>827</v>
      </c>
    </row>
    <row r="225" spans="1:14">
      <c r="A225" s="29" t="s">
        <v>958</v>
      </c>
      <c r="B225" s="29" t="s">
        <v>438</v>
      </c>
      <c r="C225" s="30">
        <v>44433</v>
      </c>
      <c r="D225" s="30">
        <v>44617</v>
      </c>
      <c r="E225" s="29" t="s">
        <v>497</v>
      </c>
      <c r="F225" s="29" t="s">
        <v>819</v>
      </c>
      <c r="G225" s="31">
        <v>15000</v>
      </c>
      <c r="H225" s="32">
        <v>1522.5</v>
      </c>
      <c r="I225" s="31">
        <f t="shared" si="14"/>
        <v>16522.5</v>
      </c>
      <c r="J225" s="31">
        <v>456</v>
      </c>
      <c r="K225" s="31">
        <v>0</v>
      </c>
      <c r="L225" s="31">
        <f t="shared" si="15"/>
        <v>456</v>
      </c>
      <c r="M225" s="31">
        <f t="shared" si="16"/>
        <v>14544</v>
      </c>
      <c r="N225" s="33" t="s">
        <v>827</v>
      </c>
    </row>
    <row r="226" spans="1:14">
      <c r="A226" s="29" t="s">
        <v>959</v>
      </c>
      <c r="B226" s="29" t="s">
        <v>438</v>
      </c>
      <c r="C226" s="30">
        <v>44443</v>
      </c>
      <c r="D226" s="30">
        <v>44624</v>
      </c>
      <c r="E226" s="29" t="s">
        <v>497</v>
      </c>
      <c r="F226" s="29" t="s">
        <v>819</v>
      </c>
      <c r="G226" s="31">
        <v>15000</v>
      </c>
      <c r="H226" s="32">
        <v>0</v>
      </c>
      <c r="I226" s="31">
        <f t="shared" si="14"/>
        <v>15000</v>
      </c>
      <c r="J226" s="31">
        <v>456</v>
      </c>
      <c r="K226" s="31">
        <v>0</v>
      </c>
      <c r="L226" s="31">
        <f t="shared" si="15"/>
        <v>456</v>
      </c>
      <c r="M226" s="31">
        <f t="shared" si="16"/>
        <v>14544</v>
      </c>
      <c r="N226" s="33" t="s">
        <v>827</v>
      </c>
    </row>
    <row r="227" spans="1:14">
      <c r="A227" s="29" t="s">
        <v>960</v>
      </c>
      <c r="B227" s="29" t="s">
        <v>438</v>
      </c>
      <c r="C227" s="30">
        <v>44414</v>
      </c>
      <c r="D227" s="30">
        <v>44598</v>
      </c>
      <c r="E227" s="29" t="s">
        <v>497</v>
      </c>
      <c r="F227" s="29" t="s">
        <v>819</v>
      </c>
      <c r="G227" s="31">
        <v>15000</v>
      </c>
      <c r="H227" s="32">
        <v>0</v>
      </c>
      <c r="I227" s="31">
        <f t="shared" ref="I227:I334" si="22">G227+H227</f>
        <v>15000</v>
      </c>
      <c r="J227" s="31">
        <v>456</v>
      </c>
      <c r="K227" s="31">
        <v>0</v>
      </c>
      <c r="L227" s="31">
        <f t="shared" ref="L227:L334" si="23">J227+K227</f>
        <v>456</v>
      </c>
      <c r="M227" s="31">
        <f t="shared" ref="M227:M334" si="24">G227-L227</f>
        <v>14544</v>
      </c>
      <c r="N227" s="33" t="s">
        <v>827</v>
      </c>
    </row>
    <row r="228" spans="1:14">
      <c r="A228" s="29" t="s">
        <v>961</v>
      </c>
      <c r="B228" s="29" t="s">
        <v>438</v>
      </c>
      <c r="C228" s="30">
        <v>44418</v>
      </c>
      <c r="D228" s="30">
        <v>44602</v>
      </c>
      <c r="E228" s="29" t="s">
        <v>497</v>
      </c>
      <c r="F228" s="29" t="s">
        <v>819</v>
      </c>
      <c r="G228" s="31">
        <v>20000</v>
      </c>
      <c r="H228" s="32">
        <v>0</v>
      </c>
      <c r="I228" s="31">
        <f t="shared" si="22"/>
        <v>20000</v>
      </c>
      <c r="J228" s="31">
        <v>608</v>
      </c>
      <c r="K228" s="31">
        <v>0</v>
      </c>
      <c r="L228" s="31">
        <f t="shared" si="23"/>
        <v>608</v>
      </c>
      <c r="M228" s="31">
        <f t="shared" si="24"/>
        <v>19392</v>
      </c>
      <c r="N228" s="33" t="s">
        <v>827</v>
      </c>
    </row>
    <row r="229" spans="1:14">
      <c r="A229" s="29" t="s">
        <v>962</v>
      </c>
      <c r="B229" s="29" t="s">
        <v>438</v>
      </c>
      <c r="C229" s="30">
        <v>44446</v>
      </c>
      <c r="D229" s="30">
        <v>44627</v>
      </c>
      <c r="E229" s="29" t="s">
        <v>497</v>
      </c>
      <c r="F229" s="29" t="s">
        <v>819</v>
      </c>
      <c r="G229" s="31">
        <v>15000</v>
      </c>
      <c r="H229" s="32">
        <v>0</v>
      </c>
      <c r="I229" s="31">
        <f t="shared" si="22"/>
        <v>15000</v>
      </c>
      <c r="J229" s="31">
        <v>456</v>
      </c>
      <c r="K229" s="31">
        <v>0</v>
      </c>
      <c r="L229" s="31">
        <f t="shared" si="23"/>
        <v>456</v>
      </c>
      <c r="M229" s="31">
        <f t="shared" si="24"/>
        <v>14544</v>
      </c>
      <c r="N229" s="33" t="s">
        <v>827</v>
      </c>
    </row>
    <row r="230" spans="1:14">
      <c r="A230" s="29" t="s">
        <v>963</v>
      </c>
      <c r="B230" s="29" t="s">
        <v>438</v>
      </c>
      <c r="C230" s="30">
        <v>44442</v>
      </c>
      <c r="D230" s="30">
        <v>44623</v>
      </c>
      <c r="E230" s="29" t="s">
        <v>516</v>
      </c>
      <c r="F230" s="29" t="s">
        <v>819</v>
      </c>
      <c r="G230" s="31">
        <v>15000</v>
      </c>
      <c r="H230" s="32">
        <v>0</v>
      </c>
      <c r="I230" s="31">
        <f t="shared" si="22"/>
        <v>15000</v>
      </c>
      <c r="J230" s="31">
        <v>456</v>
      </c>
      <c r="K230" s="31">
        <v>0</v>
      </c>
      <c r="L230" s="31">
        <f t="shared" si="23"/>
        <v>456</v>
      </c>
      <c r="M230" s="31">
        <f t="shared" si="24"/>
        <v>14544</v>
      </c>
      <c r="N230" s="33" t="s">
        <v>827</v>
      </c>
    </row>
    <row r="231" spans="1:14">
      <c r="A231" s="29" t="s">
        <v>964</v>
      </c>
      <c r="B231" s="29" t="s">
        <v>438</v>
      </c>
      <c r="C231" s="30">
        <v>44389</v>
      </c>
      <c r="D231" s="30">
        <v>44573</v>
      </c>
      <c r="E231" s="29" t="s">
        <v>516</v>
      </c>
      <c r="F231" s="29" t="s">
        <v>819</v>
      </c>
      <c r="G231" s="31">
        <v>15000</v>
      </c>
      <c r="H231" s="32">
        <v>0</v>
      </c>
      <c r="I231" s="31">
        <f t="shared" si="22"/>
        <v>15000</v>
      </c>
      <c r="J231" s="31">
        <v>456</v>
      </c>
      <c r="K231" s="31">
        <v>0</v>
      </c>
      <c r="L231" s="31">
        <f t="shared" si="23"/>
        <v>456</v>
      </c>
      <c r="M231" s="31">
        <f t="shared" si="24"/>
        <v>14544</v>
      </c>
      <c r="N231" s="33" t="s">
        <v>827</v>
      </c>
    </row>
    <row r="232" spans="1:14">
      <c r="A232" s="29" t="s">
        <v>965</v>
      </c>
      <c r="B232" s="29" t="s">
        <v>438</v>
      </c>
      <c r="C232" s="30">
        <v>44434</v>
      </c>
      <c r="D232" s="30">
        <v>44618</v>
      </c>
      <c r="E232" s="29" t="s">
        <v>523</v>
      </c>
      <c r="F232" s="29" t="s">
        <v>819</v>
      </c>
      <c r="G232" s="31">
        <v>10000</v>
      </c>
      <c r="H232" s="32">
        <v>0</v>
      </c>
      <c r="I232" s="31">
        <f t="shared" si="22"/>
        <v>10000</v>
      </c>
      <c r="J232" s="31">
        <v>304</v>
      </c>
      <c r="K232" s="31">
        <v>0</v>
      </c>
      <c r="L232" s="31">
        <f t="shared" si="23"/>
        <v>304</v>
      </c>
      <c r="M232" s="31">
        <f t="shared" si="24"/>
        <v>9696</v>
      </c>
      <c r="N232" s="33" t="s">
        <v>827</v>
      </c>
    </row>
    <row r="233" spans="1:14">
      <c r="A233" s="36" t="s">
        <v>830</v>
      </c>
      <c r="B233" s="36">
        <v>28</v>
      </c>
      <c r="C233" s="30"/>
      <c r="D233" s="30"/>
      <c r="E233" s="29"/>
      <c r="F233" s="29"/>
      <c r="G233" s="37">
        <f t="shared" ref="G233:M233" si="25">SUM(G205:G232)</f>
        <v>420000</v>
      </c>
      <c r="H233" s="38">
        <f t="shared" si="25"/>
        <v>6090</v>
      </c>
      <c r="I233" s="37">
        <f t="shared" si="25"/>
        <v>426090</v>
      </c>
      <c r="J233" s="37">
        <f t="shared" si="25"/>
        <v>12768</v>
      </c>
      <c r="K233" s="37">
        <f t="shared" si="25"/>
        <v>0</v>
      </c>
      <c r="L233" s="37">
        <f t="shared" si="25"/>
        <v>12768</v>
      </c>
      <c r="M233" s="37">
        <f t="shared" si="25"/>
        <v>407232</v>
      </c>
      <c r="N233" s="33"/>
    </row>
    <row r="234" spans="1:14">
      <c r="A234" s="29"/>
      <c r="B234" s="29"/>
      <c r="C234" s="30"/>
      <c r="D234" s="30"/>
      <c r="E234" s="29"/>
      <c r="F234" s="29"/>
      <c r="G234" s="31"/>
      <c r="H234" s="32"/>
      <c r="I234" s="31"/>
      <c r="J234" s="31"/>
      <c r="K234" s="31"/>
      <c r="L234" s="31"/>
      <c r="M234" s="31"/>
      <c r="N234" s="33"/>
    </row>
    <row r="235" spans="1:14">
      <c r="A235" s="29"/>
      <c r="B235" s="29"/>
      <c r="C235" s="30"/>
      <c r="D235" s="30"/>
      <c r="E235" s="29"/>
      <c r="F235" s="29"/>
      <c r="G235" s="31"/>
      <c r="H235" s="32"/>
      <c r="I235" s="31"/>
      <c r="J235" s="31"/>
      <c r="K235" s="31"/>
      <c r="L235" s="31"/>
      <c r="M235" s="31"/>
      <c r="N235" s="33"/>
    </row>
    <row r="236" spans="1:14">
      <c r="A236" s="29"/>
      <c r="B236" s="29"/>
      <c r="C236" s="30"/>
      <c r="D236" s="30"/>
      <c r="E236" s="29"/>
      <c r="F236" s="29"/>
      <c r="G236" s="31"/>
      <c r="H236" s="32"/>
      <c r="I236" s="31"/>
      <c r="J236" s="31"/>
      <c r="K236" s="31"/>
      <c r="L236" s="31"/>
      <c r="M236" s="31"/>
      <c r="N236" s="33"/>
    </row>
    <row r="237" spans="1:14">
      <c r="A237" s="29"/>
      <c r="B237" s="29"/>
      <c r="C237" s="30"/>
      <c r="D237" s="30"/>
      <c r="E237" s="29"/>
      <c r="F237" s="29"/>
      <c r="G237" s="31"/>
      <c r="H237" s="32"/>
      <c r="I237" s="31"/>
      <c r="J237" s="31"/>
      <c r="K237" s="31"/>
      <c r="L237" s="31"/>
      <c r="M237" s="31"/>
      <c r="N237" s="33"/>
    </row>
    <row r="238" spans="1:14" ht="18">
      <c r="A238" s="29" t="s">
        <v>966</v>
      </c>
      <c r="B238" s="29" t="s">
        <v>528</v>
      </c>
      <c r="C238" s="30">
        <v>44436</v>
      </c>
      <c r="D238" s="30">
        <v>44620</v>
      </c>
      <c r="E238" s="39" t="s">
        <v>527</v>
      </c>
      <c r="F238" s="29" t="s">
        <v>819</v>
      </c>
      <c r="G238" s="31">
        <v>34000</v>
      </c>
      <c r="H238" s="32">
        <v>0</v>
      </c>
      <c r="I238" s="31">
        <f t="shared" si="22"/>
        <v>34000</v>
      </c>
      <c r="J238" s="31">
        <v>1033.5999999999999</v>
      </c>
      <c r="K238" s="31">
        <v>0</v>
      </c>
      <c r="L238" s="31">
        <f t="shared" si="23"/>
        <v>1033.5999999999999</v>
      </c>
      <c r="M238" s="31">
        <f t="shared" si="24"/>
        <v>32966.400000000001</v>
      </c>
      <c r="N238" s="33" t="s">
        <v>827</v>
      </c>
    </row>
    <row r="239" spans="1:14">
      <c r="A239" s="29" t="s">
        <v>967</v>
      </c>
      <c r="B239" s="29" t="s">
        <v>528</v>
      </c>
      <c r="C239" s="30">
        <v>44486</v>
      </c>
      <c r="D239" s="30">
        <v>44668</v>
      </c>
      <c r="E239" s="39" t="s">
        <v>532</v>
      </c>
      <c r="F239" s="29" t="s">
        <v>819</v>
      </c>
      <c r="G239" s="31">
        <v>12000</v>
      </c>
      <c r="H239" s="32">
        <v>0</v>
      </c>
      <c r="I239" s="31">
        <f t="shared" si="22"/>
        <v>12000</v>
      </c>
      <c r="J239" s="31">
        <v>364.8</v>
      </c>
      <c r="K239" s="31">
        <v>0</v>
      </c>
      <c r="L239" s="31">
        <f t="shared" si="23"/>
        <v>364.8</v>
      </c>
      <c r="M239" s="31">
        <f t="shared" si="24"/>
        <v>11635.2</v>
      </c>
      <c r="N239" s="35" t="s">
        <v>820</v>
      </c>
    </row>
    <row r="240" spans="1:14">
      <c r="A240" s="29" t="s">
        <v>968</v>
      </c>
      <c r="B240" s="29" t="s">
        <v>528</v>
      </c>
      <c r="C240" s="30">
        <v>44424</v>
      </c>
      <c r="D240" s="30">
        <v>44608</v>
      </c>
      <c r="E240" s="29" t="s">
        <v>536</v>
      </c>
      <c r="F240" s="29" t="s">
        <v>819</v>
      </c>
      <c r="G240" s="31">
        <v>10000</v>
      </c>
      <c r="H240" s="32">
        <v>0</v>
      </c>
      <c r="I240" s="31">
        <f t="shared" si="22"/>
        <v>10000</v>
      </c>
      <c r="J240" s="31">
        <v>304</v>
      </c>
      <c r="K240" s="31">
        <v>0</v>
      </c>
      <c r="L240" s="31">
        <f t="shared" si="23"/>
        <v>304</v>
      </c>
      <c r="M240" s="31">
        <f t="shared" si="24"/>
        <v>9696</v>
      </c>
      <c r="N240" s="33" t="s">
        <v>820</v>
      </c>
    </row>
    <row r="241" spans="1:14">
      <c r="A241" s="29" t="s">
        <v>969</v>
      </c>
      <c r="B241" s="29" t="s">
        <v>528</v>
      </c>
      <c r="C241" s="30">
        <v>44413</v>
      </c>
      <c r="D241" s="30">
        <v>44597</v>
      </c>
      <c r="E241" s="39" t="s">
        <v>110</v>
      </c>
      <c r="F241" s="29" t="s">
        <v>819</v>
      </c>
      <c r="G241" s="31">
        <v>13000</v>
      </c>
      <c r="H241" s="32">
        <v>0</v>
      </c>
      <c r="I241" s="31">
        <f t="shared" si="22"/>
        <v>13000</v>
      </c>
      <c r="J241" s="31">
        <v>395.2</v>
      </c>
      <c r="K241" s="31">
        <v>0</v>
      </c>
      <c r="L241" s="31">
        <f t="shared" si="23"/>
        <v>395.2</v>
      </c>
      <c r="M241" s="31">
        <f t="shared" si="24"/>
        <v>12604.8</v>
      </c>
      <c r="N241" s="33" t="s">
        <v>827</v>
      </c>
    </row>
    <row r="242" spans="1:14">
      <c r="A242" s="29" t="s">
        <v>970</v>
      </c>
      <c r="B242" s="29" t="s">
        <v>528</v>
      </c>
      <c r="C242" s="30">
        <v>44440</v>
      </c>
      <c r="D242" s="30">
        <v>44621</v>
      </c>
      <c r="E242" s="39" t="s">
        <v>110</v>
      </c>
      <c r="F242" s="29" t="s">
        <v>819</v>
      </c>
      <c r="G242" s="31">
        <v>13000</v>
      </c>
      <c r="H242" s="32">
        <v>0</v>
      </c>
      <c r="I242" s="31">
        <f t="shared" si="22"/>
        <v>13000</v>
      </c>
      <c r="J242" s="31">
        <v>395.2</v>
      </c>
      <c r="K242" s="31">
        <v>0</v>
      </c>
      <c r="L242" s="31">
        <f t="shared" si="23"/>
        <v>395.2</v>
      </c>
      <c r="M242" s="31">
        <f t="shared" si="24"/>
        <v>12604.8</v>
      </c>
      <c r="N242" s="33" t="s">
        <v>827</v>
      </c>
    </row>
    <row r="243" spans="1:14">
      <c r="A243" s="29" t="s">
        <v>971</v>
      </c>
      <c r="B243" s="29" t="s">
        <v>528</v>
      </c>
      <c r="C243" s="30">
        <v>44467</v>
      </c>
      <c r="D243" s="30">
        <v>44648</v>
      </c>
      <c r="E243" s="39" t="s">
        <v>110</v>
      </c>
      <c r="F243" s="29" t="s">
        <v>819</v>
      </c>
      <c r="G243" s="31">
        <v>13000</v>
      </c>
      <c r="H243" s="32">
        <v>0</v>
      </c>
      <c r="I243" s="31">
        <f t="shared" si="22"/>
        <v>13000</v>
      </c>
      <c r="J243" s="31">
        <v>395.2</v>
      </c>
      <c r="K243" s="31">
        <v>0</v>
      </c>
      <c r="L243" s="31">
        <f t="shared" si="23"/>
        <v>395.2</v>
      </c>
      <c r="M243" s="31">
        <f t="shared" si="24"/>
        <v>12604.8</v>
      </c>
      <c r="N243" s="35" t="s">
        <v>820</v>
      </c>
    </row>
    <row r="244" spans="1:14">
      <c r="A244" s="29" t="s">
        <v>972</v>
      </c>
      <c r="B244" s="42" t="s">
        <v>528</v>
      </c>
      <c r="C244" s="30">
        <v>44494</v>
      </c>
      <c r="D244" s="30">
        <v>44676</v>
      </c>
      <c r="E244" s="42" t="s">
        <v>110</v>
      </c>
      <c r="F244" s="29" t="s">
        <v>819</v>
      </c>
      <c r="G244" s="45">
        <v>13000</v>
      </c>
      <c r="H244" s="46">
        <v>0</v>
      </c>
      <c r="I244" s="31">
        <f t="shared" si="22"/>
        <v>13000</v>
      </c>
      <c r="J244" s="45">
        <v>395.2</v>
      </c>
      <c r="K244" s="31">
        <v>0</v>
      </c>
      <c r="L244" s="31">
        <f t="shared" si="23"/>
        <v>395.2</v>
      </c>
      <c r="M244" s="31">
        <f t="shared" si="24"/>
        <v>12604.8</v>
      </c>
      <c r="N244" s="33" t="s">
        <v>820</v>
      </c>
    </row>
    <row r="245" spans="1:14">
      <c r="A245" s="29" t="s">
        <v>973</v>
      </c>
      <c r="B245" s="29" t="s">
        <v>528</v>
      </c>
      <c r="C245" s="30">
        <v>44390</v>
      </c>
      <c r="D245" s="30">
        <v>44574</v>
      </c>
      <c r="E245" s="29" t="s">
        <v>552</v>
      </c>
      <c r="F245" s="29" t="s">
        <v>819</v>
      </c>
      <c r="G245" s="31">
        <v>15000</v>
      </c>
      <c r="H245" s="32">
        <v>0</v>
      </c>
      <c r="I245" s="31">
        <f t="shared" si="22"/>
        <v>15000</v>
      </c>
      <c r="J245" s="31">
        <v>456</v>
      </c>
      <c r="K245" s="31">
        <v>0</v>
      </c>
      <c r="L245" s="31">
        <f t="shared" si="23"/>
        <v>456</v>
      </c>
      <c r="M245" s="31">
        <f t="shared" si="24"/>
        <v>14544</v>
      </c>
      <c r="N245" s="33" t="s">
        <v>820</v>
      </c>
    </row>
    <row r="246" spans="1:14">
      <c r="A246" s="29" t="s">
        <v>974</v>
      </c>
      <c r="B246" s="29" t="s">
        <v>528</v>
      </c>
      <c r="C246" s="30">
        <v>44440</v>
      </c>
      <c r="D246" s="30">
        <v>44621</v>
      </c>
      <c r="E246" s="39" t="s">
        <v>50</v>
      </c>
      <c r="F246" s="29" t="s">
        <v>819</v>
      </c>
      <c r="G246" s="31">
        <v>12000</v>
      </c>
      <c r="H246" s="32">
        <v>1522.5</v>
      </c>
      <c r="I246" s="31">
        <f t="shared" si="22"/>
        <v>13522.5</v>
      </c>
      <c r="J246" s="31">
        <v>364.8</v>
      </c>
      <c r="K246" s="31">
        <v>1810.88</v>
      </c>
      <c r="L246" s="31">
        <f t="shared" si="23"/>
        <v>2175.6800000000003</v>
      </c>
      <c r="M246" s="31">
        <f t="shared" si="24"/>
        <v>9824.32</v>
      </c>
      <c r="N246" s="33" t="s">
        <v>820</v>
      </c>
    </row>
    <row r="247" spans="1:14">
      <c r="A247" s="29" t="s">
        <v>975</v>
      </c>
      <c r="B247" s="29" t="s">
        <v>528</v>
      </c>
      <c r="C247" s="30">
        <v>44385</v>
      </c>
      <c r="D247" s="30">
        <v>44569</v>
      </c>
      <c r="E247" s="39" t="s">
        <v>50</v>
      </c>
      <c r="F247" s="29" t="s">
        <v>819</v>
      </c>
      <c r="G247" s="31">
        <v>11500</v>
      </c>
      <c r="H247" s="32">
        <v>0</v>
      </c>
      <c r="I247" s="31">
        <f t="shared" si="22"/>
        <v>11500</v>
      </c>
      <c r="J247" s="31">
        <v>349.6</v>
      </c>
      <c r="K247" s="31">
        <v>0</v>
      </c>
      <c r="L247" s="31">
        <f t="shared" si="23"/>
        <v>349.6</v>
      </c>
      <c r="M247" s="31">
        <f t="shared" si="24"/>
        <v>11150.4</v>
      </c>
      <c r="N247" s="33" t="s">
        <v>827</v>
      </c>
    </row>
    <row r="248" spans="1:14">
      <c r="A248" s="29" t="s">
        <v>976</v>
      </c>
      <c r="B248" s="29" t="s">
        <v>528</v>
      </c>
      <c r="C248" s="30">
        <v>44424</v>
      </c>
      <c r="D248" s="30">
        <v>44608</v>
      </c>
      <c r="E248" s="29" t="s">
        <v>54</v>
      </c>
      <c r="F248" s="29" t="s">
        <v>819</v>
      </c>
      <c r="G248" s="31">
        <v>11000</v>
      </c>
      <c r="H248" s="32">
        <v>0</v>
      </c>
      <c r="I248" s="31">
        <f t="shared" si="22"/>
        <v>11000</v>
      </c>
      <c r="J248" s="31">
        <v>334.4</v>
      </c>
      <c r="K248" s="31">
        <v>0</v>
      </c>
      <c r="L248" s="31">
        <f t="shared" si="23"/>
        <v>334.4</v>
      </c>
      <c r="M248" s="31">
        <f t="shared" si="24"/>
        <v>10665.6</v>
      </c>
      <c r="N248" s="35" t="s">
        <v>820</v>
      </c>
    </row>
    <row r="249" spans="1:14">
      <c r="A249" s="29" t="s">
        <v>977</v>
      </c>
      <c r="B249" s="29" t="s">
        <v>528</v>
      </c>
      <c r="C249" s="30">
        <v>44424</v>
      </c>
      <c r="D249" s="30">
        <v>44608</v>
      </c>
      <c r="E249" s="29" t="s">
        <v>54</v>
      </c>
      <c r="F249" s="29" t="s">
        <v>819</v>
      </c>
      <c r="G249" s="31">
        <v>11000</v>
      </c>
      <c r="H249" s="32">
        <v>0</v>
      </c>
      <c r="I249" s="31">
        <f t="shared" si="22"/>
        <v>11000</v>
      </c>
      <c r="J249" s="31">
        <v>334.4</v>
      </c>
      <c r="K249" s="31">
        <v>0</v>
      </c>
      <c r="L249" s="31">
        <f t="shared" si="23"/>
        <v>334.4</v>
      </c>
      <c r="M249" s="31">
        <f t="shared" si="24"/>
        <v>10665.6</v>
      </c>
      <c r="N249" s="33" t="s">
        <v>820</v>
      </c>
    </row>
    <row r="250" spans="1:14" ht="18">
      <c r="A250" s="29" t="s">
        <v>978</v>
      </c>
      <c r="B250" s="29" t="s">
        <v>528</v>
      </c>
      <c r="C250" s="30">
        <v>44417</v>
      </c>
      <c r="D250" s="30">
        <v>44601</v>
      </c>
      <c r="E250" s="39" t="s">
        <v>79</v>
      </c>
      <c r="F250" s="29" t="s">
        <v>819</v>
      </c>
      <c r="G250" s="31">
        <v>10500</v>
      </c>
      <c r="H250" s="32">
        <v>0</v>
      </c>
      <c r="I250" s="31">
        <f t="shared" si="22"/>
        <v>10500</v>
      </c>
      <c r="J250" s="31">
        <v>319.2</v>
      </c>
      <c r="K250" s="31">
        <v>0</v>
      </c>
      <c r="L250" s="31">
        <f t="shared" si="23"/>
        <v>319.2</v>
      </c>
      <c r="M250" s="31">
        <f t="shared" si="24"/>
        <v>10180.799999999999</v>
      </c>
      <c r="N250" s="33" t="s">
        <v>827</v>
      </c>
    </row>
    <row r="251" spans="1:14">
      <c r="A251" s="36" t="s">
        <v>830</v>
      </c>
      <c r="B251" s="36">
        <v>13</v>
      </c>
      <c r="C251" s="30"/>
      <c r="D251" s="30"/>
      <c r="E251" s="50"/>
      <c r="F251" s="29"/>
      <c r="G251" s="43">
        <f t="shared" ref="G251:M251" si="26">SUM(G238:G250)</f>
        <v>179000</v>
      </c>
      <c r="H251" s="44">
        <f t="shared" si="26"/>
        <v>1522.5</v>
      </c>
      <c r="I251" s="37">
        <f t="shared" si="26"/>
        <v>180522.5</v>
      </c>
      <c r="J251" s="43">
        <f t="shared" si="26"/>
        <v>5441.5999999999985</v>
      </c>
      <c r="K251" s="37">
        <f t="shared" si="26"/>
        <v>1810.88</v>
      </c>
      <c r="L251" s="37">
        <f t="shared" si="26"/>
        <v>7252.4799999999987</v>
      </c>
      <c r="M251" s="37">
        <f t="shared" si="26"/>
        <v>171747.52000000002</v>
      </c>
      <c r="N251" s="35"/>
    </row>
    <row r="252" spans="1:14">
      <c r="A252" s="29"/>
      <c r="B252" s="29"/>
      <c r="C252" s="30"/>
      <c r="D252" s="30"/>
      <c r="E252" s="50"/>
      <c r="F252" s="29"/>
      <c r="G252" s="45"/>
      <c r="H252" s="46"/>
      <c r="I252" s="31"/>
      <c r="J252" s="45"/>
      <c r="K252" s="31"/>
      <c r="L252" s="31"/>
      <c r="M252" s="31"/>
      <c r="N252" s="35"/>
    </row>
    <row r="253" spans="1:14">
      <c r="A253" s="29"/>
      <c r="B253" s="29"/>
      <c r="C253" s="30"/>
      <c r="D253" s="30"/>
      <c r="E253" s="50"/>
      <c r="F253" s="29"/>
      <c r="G253" s="45"/>
      <c r="H253" s="46"/>
      <c r="I253" s="31"/>
      <c r="J253" s="45"/>
      <c r="K253" s="31"/>
      <c r="L253" s="31"/>
      <c r="M253" s="31"/>
      <c r="N253" s="35"/>
    </row>
    <row r="254" spans="1:14">
      <c r="A254" s="29"/>
      <c r="B254" s="29"/>
      <c r="C254" s="30"/>
      <c r="D254" s="30"/>
      <c r="E254" s="50"/>
      <c r="F254" s="29"/>
      <c r="G254" s="45"/>
      <c r="H254" s="46"/>
      <c r="I254" s="31"/>
      <c r="J254" s="45"/>
      <c r="K254" s="31"/>
      <c r="L254" s="31"/>
      <c r="M254" s="31"/>
      <c r="N254" s="35"/>
    </row>
    <row r="255" spans="1:14">
      <c r="A255" s="29"/>
      <c r="B255" s="29"/>
      <c r="C255" s="30"/>
      <c r="D255" s="30"/>
      <c r="E255" s="50"/>
      <c r="F255" s="29"/>
      <c r="G255" s="45"/>
      <c r="H255" s="46"/>
      <c r="I255" s="31"/>
      <c r="J255" s="45"/>
      <c r="K255" s="31"/>
      <c r="L255" s="31"/>
      <c r="M255" s="31"/>
      <c r="N255" s="35"/>
    </row>
    <row r="256" spans="1:14">
      <c r="A256" s="29" t="s">
        <v>979</v>
      </c>
      <c r="B256" s="29" t="s">
        <v>572</v>
      </c>
      <c r="C256" s="30">
        <v>44527</v>
      </c>
      <c r="D256" s="30">
        <v>44708</v>
      </c>
      <c r="E256" s="42" t="s">
        <v>571</v>
      </c>
      <c r="F256" s="29" t="s">
        <v>819</v>
      </c>
      <c r="G256" s="45">
        <v>10000</v>
      </c>
      <c r="H256" s="46">
        <v>0</v>
      </c>
      <c r="I256" s="31">
        <f t="shared" si="22"/>
        <v>10000</v>
      </c>
      <c r="J256" s="45">
        <v>304</v>
      </c>
      <c r="K256" s="31">
        <v>2861.76</v>
      </c>
      <c r="L256" s="31">
        <f t="shared" si="23"/>
        <v>3165.76</v>
      </c>
      <c r="M256" s="31">
        <f t="shared" si="24"/>
        <v>6834.24</v>
      </c>
      <c r="N256" s="35" t="s">
        <v>820</v>
      </c>
    </row>
    <row r="257" spans="1:14">
      <c r="A257" s="29" t="s">
        <v>980</v>
      </c>
      <c r="B257" s="29" t="s">
        <v>572</v>
      </c>
      <c r="C257" s="30">
        <v>44469</v>
      </c>
      <c r="D257" s="30">
        <v>44650</v>
      </c>
      <c r="E257" s="29" t="s">
        <v>981</v>
      </c>
      <c r="F257" s="29" t="s">
        <v>819</v>
      </c>
      <c r="G257" s="31">
        <v>13000</v>
      </c>
      <c r="H257" s="32">
        <v>1522.5</v>
      </c>
      <c r="I257" s="31">
        <f t="shared" si="22"/>
        <v>14522.5</v>
      </c>
      <c r="J257" s="31">
        <v>395.2</v>
      </c>
      <c r="K257" s="31">
        <v>1140</v>
      </c>
      <c r="L257" s="31">
        <f t="shared" si="23"/>
        <v>1535.2</v>
      </c>
      <c r="M257" s="31">
        <f t="shared" si="24"/>
        <v>11464.8</v>
      </c>
      <c r="N257" s="33" t="s">
        <v>820</v>
      </c>
    </row>
    <row r="258" spans="1:14">
      <c r="A258" s="29" t="s">
        <v>982</v>
      </c>
      <c r="B258" s="29" t="s">
        <v>572</v>
      </c>
      <c r="C258" s="30">
        <v>44407</v>
      </c>
      <c r="D258" s="30">
        <v>44591</v>
      </c>
      <c r="E258" s="29" t="s">
        <v>54</v>
      </c>
      <c r="F258" s="29" t="s">
        <v>819</v>
      </c>
      <c r="G258" s="31">
        <v>10000</v>
      </c>
      <c r="H258" s="32">
        <v>0</v>
      </c>
      <c r="I258" s="31">
        <f t="shared" si="22"/>
        <v>10000</v>
      </c>
      <c r="J258" s="31">
        <v>304</v>
      </c>
      <c r="K258" s="31">
        <v>0</v>
      </c>
      <c r="L258" s="31">
        <f t="shared" si="23"/>
        <v>304</v>
      </c>
      <c r="M258" s="31">
        <f t="shared" si="24"/>
        <v>9696</v>
      </c>
      <c r="N258" s="33" t="s">
        <v>820</v>
      </c>
    </row>
    <row r="259" spans="1:14">
      <c r="A259" s="29" t="s">
        <v>983</v>
      </c>
      <c r="B259" s="29" t="s">
        <v>572</v>
      </c>
      <c r="C259" s="30">
        <v>44462</v>
      </c>
      <c r="D259" s="30">
        <v>44643</v>
      </c>
      <c r="E259" s="29" t="s">
        <v>54</v>
      </c>
      <c r="F259" s="29" t="s">
        <v>819</v>
      </c>
      <c r="G259" s="31">
        <v>10000</v>
      </c>
      <c r="H259" s="32">
        <v>0</v>
      </c>
      <c r="I259" s="31">
        <f t="shared" si="22"/>
        <v>10000</v>
      </c>
      <c r="J259" s="31">
        <v>304</v>
      </c>
      <c r="K259" s="31">
        <v>0</v>
      </c>
      <c r="L259" s="31">
        <f t="shared" si="23"/>
        <v>304</v>
      </c>
      <c r="M259" s="31">
        <f t="shared" si="24"/>
        <v>9696</v>
      </c>
      <c r="N259" s="33" t="s">
        <v>827</v>
      </c>
    </row>
    <row r="260" spans="1:14">
      <c r="A260" s="29" t="s">
        <v>984</v>
      </c>
      <c r="B260" s="29" t="s">
        <v>572</v>
      </c>
      <c r="C260" s="30">
        <v>44454</v>
      </c>
      <c r="D260" s="30">
        <v>44635</v>
      </c>
      <c r="E260" s="29" t="s">
        <v>54</v>
      </c>
      <c r="F260" s="29" t="s">
        <v>819</v>
      </c>
      <c r="G260" s="31">
        <v>10000</v>
      </c>
      <c r="H260" s="32">
        <v>0</v>
      </c>
      <c r="I260" s="31">
        <f t="shared" si="22"/>
        <v>10000</v>
      </c>
      <c r="J260" s="31">
        <v>304</v>
      </c>
      <c r="K260" s="31">
        <v>0</v>
      </c>
      <c r="L260" s="31">
        <f t="shared" si="23"/>
        <v>304</v>
      </c>
      <c r="M260" s="31">
        <f t="shared" si="24"/>
        <v>9696</v>
      </c>
      <c r="N260" s="35" t="s">
        <v>820</v>
      </c>
    </row>
    <row r="261" spans="1:14">
      <c r="A261" s="29" t="s">
        <v>985</v>
      </c>
      <c r="B261" s="29" t="s">
        <v>572</v>
      </c>
      <c r="C261" s="30">
        <v>44411</v>
      </c>
      <c r="D261" s="30">
        <v>44595</v>
      </c>
      <c r="E261" s="29" t="s">
        <v>54</v>
      </c>
      <c r="F261" s="29" t="s">
        <v>819</v>
      </c>
      <c r="G261" s="31">
        <v>10000</v>
      </c>
      <c r="H261" s="32">
        <v>0</v>
      </c>
      <c r="I261" s="31">
        <f t="shared" si="22"/>
        <v>10000</v>
      </c>
      <c r="J261" s="31">
        <v>304</v>
      </c>
      <c r="K261" s="31">
        <v>0</v>
      </c>
      <c r="L261" s="31">
        <f t="shared" si="23"/>
        <v>304</v>
      </c>
      <c r="M261" s="31">
        <f t="shared" si="24"/>
        <v>9696</v>
      </c>
      <c r="N261" s="33" t="s">
        <v>820</v>
      </c>
    </row>
    <row r="262" spans="1:14">
      <c r="A262" s="29" t="s">
        <v>986</v>
      </c>
      <c r="B262" s="29" t="s">
        <v>572</v>
      </c>
      <c r="C262" s="30">
        <v>44472</v>
      </c>
      <c r="D262" s="30">
        <v>44654</v>
      </c>
      <c r="E262" s="29" t="s">
        <v>54</v>
      </c>
      <c r="F262" s="29" t="s">
        <v>819</v>
      </c>
      <c r="G262" s="31">
        <v>12000</v>
      </c>
      <c r="H262" s="32">
        <v>0</v>
      </c>
      <c r="I262" s="31">
        <f t="shared" si="22"/>
        <v>12000</v>
      </c>
      <c r="J262" s="31">
        <v>364.8</v>
      </c>
      <c r="K262" s="31">
        <v>0</v>
      </c>
      <c r="L262" s="31">
        <f t="shared" si="23"/>
        <v>364.8</v>
      </c>
      <c r="M262" s="31">
        <f t="shared" si="24"/>
        <v>11635.2</v>
      </c>
      <c r="N262" s="33" t="s">
        <v>827</v>
      </c>
    </row>
    <row r="263" spans="1:14">
      <c r="A263" s="29" t="s">
        <v>987</v>
      </c>
      <c r="B263" s="29" t="s">
        <v>572</v>
      </c>
      <c r="C263" s="30">
        <v>44270</v>
      </c>
      <c r="D263" s="30">
        <v>44454</v>
      </c>
      <c r="E263" s="29" t="s">
        <v>54</v>
      </c>
      <c r="F263" s="29" t="s">
        <v>819</v>
      </c>
      <c r="G263" s="31">
        <v>10000</v>
      </c>
      <c r="H263" s="32">
        <v>0</v>
      </c>
      <c r="I263" s="31">
        <f t="shared" si="22"/>
        <v>10000</v>
      </c>
      <c r="J263" s="31">
        <v>304</v>
      </c>
      <c r="K263" s="31">
        <v>1190.1199999999999</v>
      </c>
      <c r="L263" s="31">
        <f t="shared" si="23"/>
        <v>1494.12</v>
      </c>
      <c r="M263" s="31">
        <f t="shared" si="24"/>
        <v>8505.880000000001</v>
      </c>
      <c r="N263" s="35" t="s">
        <v>820</v>
      </c>
    </row>
    <row r="264" spans="1:14">
      <c r="A264" s="29" t="s">
        <v>988</v>
      </c>
      <c r="B264" s="29" t="s">
        <v>572</v>
      </c>
      <c r="C264" s="30">
        <v>44470</v>
      </c>
      <c r="D264" s="30">
        <v>44652</v>
      </c>
      <c r="E264" s="29" t="s">
        <v>54</v>
      </c>
      <c r="F264" s="29" t="s">
        <v>819</v>
      </c>
      <c r="G264" s="31">
        <v>10000</v>
      </c>
      <c r="H264" s="32">
        <v>0</v>
      </c>
      <c r="I264" s="31">
        <f t="shared" si="22"/>
        <v>10000</v>
      </c>
      <c r="J264" s="31">
        <v>304</v>
      </c>
      <c r="K264" s="31">
        <v>1430.88</v>
      </c>
      <c r="L264" s="31">
        <f t="shared" si="23"/>
        <v>1734.88</v>
      </c>
      <c r="M264" s="31">
        <f t="shared" si="24"/>
        <v>8265.119999999999</v>
      </c>
      <c r="N264" s="33" t="s">
        <v>827</v>
      </c>
    </row>
    <row r="265" spans="1:14">
      <c r="A265" s="29" t="s">
        <v>989</v>
      </c>
      <c r="B265" s="29" t="s">
        <v>572</v>
      </c>
      <c r="C265" s="30">
        <v>44469</v>
      </c>
      <c r="D265" s="30">
        <v>44650</v>
      </c>
      <c r="E265" s="29" t="s">
        <v>54</v>
      </c>
      <c r="F265" s="29" t="s">
        <v>819</v>
      </c>
      <c r="G265" s="31">
        <v>10000</v>
      </c>
      <c r="H265" s="32">
        <v>0</v>
      </c>
      <c r="I265" s="31">
        <f t="shared" si="22"/>
        <v>10000</v>
      </c>
      <c r="J265" s="31">
        <v>304</v>
      </c>
      <c r="K265" s="31">
        <v>0</v>
      </c>
      <c r="L265" s="31">
        <f t="shared" si="23"/>
        <v>304</v>
      </c>
      <c r="M265" s="31">
        <f t="shared" si="24"/>
        <v>9696</v>
      </c>
      <c r="N265" s="35" t="s">
        <v>820</v>
      </c>
    </row>
    <row r="266" spans="1:14">
      <c r="A266" s="29" t="s">
        <v>990</v>
      </c>
      <c r="B266" s="29" t="s">
        <v>572</v>
      </c>
      <c r="C266" s="30">
        <v>44457</v>
      </c>
      <c r="D266" s="30">
        <v>44638</v>
      </c>
      <c r="E266" s="29" t="s">
        <v>54</v>
      </c>
      <c r="F266" s="29" t="s">
        <v>819</v>
      </c>
      <c r="G266" s="31">
        <v>10000</v>
      </c>
      <c r="H266" s="32">
        <v>0</v>
      </c>
      <c r="I266" s="31">
        <f t="shared" si="22"/>
        <v>10000</v>
      </c>
      <c r="J266" s="31">
        <v>304</v>
      </c>
      <c r="K266" s="31">
        <v>0</v>
      </c>
      <c r="L266" s="31">
        <f t="shared" si="23"/>
        <v>304</v>
      </c>
      <c r="M266" s="31">
        <f t="shared" si="24"/>
        <v>9696</v>
      </c>
      <c r="N266" s="33" t="s">
        <v>820</v>
      </c>
    </row>
    <row r="267" spans="1:14">
      <c r="A267" s="29" t="s">
        <v>991</v>
      </c>
      <c r="B267" s="29" t="s">
        <v>572</v>
      </c>
      <c r="C267" s="30">
        <v>44420</v>
      </c>
      <c r="D267" s="30">
        <v>44604</v>
      </c>
      <c r="E267" s="29" t="s">
        <v>54</v>
      </c>
      <c r="F267" s="29" t="s">
        <v>819</v>
      </c>
      <c r="G267" s="31">
        <v>10000</v>
      </c>
      <c r="H267" s="32">
        <v>1522.5</v>
      </c>
      <c r="I267" s="31">
        <f t="shared" si="22"/>
        <v>11522.5</v>
      </c>
      <c r="J267" s="31">
        <v>304</v>
      </c>
      <c r="K267" s="31">
        <v>1190.1199999999999</v>
      </c>
      <c r="L267" s="31">
        <f t="shared" si="23"/>
        <v>1494.12</v>
      </c>
      <c r="M267" s="31">
        <f t="shared" si="24"/>
        <v>8505.880000000001</v>
      </c>
      <c r="N267" s="33" t="s">
        <v>820</v>
      </c>
    </row>
    <row r="268" spans="1:14">
      <c r="A268" s="29" t="s">
        <v>992</v>
      </c>
      <c r="B268" s="29" t="s">
        <v>572</v>
      </c>
      <c r="C268" s="30">
        <v>44449</v>
      </c>
      <c r="D268" s="30">
        <v>44630</v>
      </c>
      <c r="E268" s="29" t="s">
        <v>54</v>
      </c>
      <c r="F268" s="29" t="s">
        <v>819</v>
      </c>
      <c r="G268" s="31">
        <v>10000</v>
      </c>
      <c r="H268" s="32">
        <v>0</v>
      </c>
      <c r="I268" s="31">
        <f t="shared" si="22"/>
        <v>10000</v>
      </c>
      <c r="J268" s="31">
        <v>304</v>
      </c>
      <c r="K268" s="31">
        <v>0</v>
      </c>
      <c r="L268" s="31">
        <f t="shared" si="23"/>
        <v>304</v>
      </c>
      <c r="M268" s="31">
        <f t="shared" si="24"/>
        <v>9696</v>
      </c>
      <c r="N268" s="33" t="s">
        <v>820</v>
      </c>
    </row>
    <row r="269" spans="1:14">
      <c r="A269" s="36" t="s">
        <v>830</v>
      </c>
      <c r="B269" s="36">
        <v>13</v>
      </c>
      <c r="C269" s="30"/>
      <c r="D269" s="30"/>
      <c r="E269" s="29"/>
      <c r="F269" s="29"/>
      <c r="G269" s="37">
        <f t="shared" ref="G269:M269" si="27">SUM(G256:G268)</f>
        <v>135000</v>
      </c>
      <c r="H269" s="38">
        <f t="shared" si="27"/>
        <v>3045</v>
      </c>
      <c r="I269" s="37">
        <f t="shared" si="27"/>
        <v>138045</v>
      </c>
      <c r="J269" s="37">
        <f t="shared" si="27"/>
        <v>4104</v>
      </c>
      <c r="K269" s="37">
        <f t="shared" si="27"/>
        <v>7812.88</v>
      </c>
      <c r="L269" s="37">
        <f t="shared" si="27"/>
        <v>11916.880000000001</v>
      </c>
      <c r="M269" s="37">
        <f t="shared" si="27"/>
        <v>123083.12000000001</v>
      </c>
      <c r="N269" s="33"/>
    </row>
    <row r="270" spans="1:14">
      <c r="A270" s="29"/>
      <c r="B270" s="29"/>
      <c r="C270" s="30"/>
      <c r="D270" s="30"/>
      <c r="E270" s="29"/>
      <c r="F270" s="29"/>
      <c r="G270" s="31"/>
      <c r="H270" s="32"/>
      <c r="I270" s="31"/>
      <c r="J270" s="31"/>
      <c r="K270" s="31"/>
      <c r="L270" s="31"/>
      <c r="M270" s="31"/>
      <c r="N270" s="33"/>
    </row>
    <row r="271" spans="1:14">
      <c r="A271" s="29"/>
      <c r="B271" s="29"/>
      <c r="C271" s="30"/>
      <c r="D271" s="30"/>
      <c r="E271" s="29"/>
      <c r="F271" s="29"/>
      <c r="G271" s="31"/>
      <c r="H271" s="32"/>
      <c r="I271" s="31"/>
      <c r="J271" s="31"/>
      <c r="K271" s="31"/>
      <c r="L271" s="31"/>
      <c r="M271" s="31"/>
      <c r="N271" s="33"/>
    </row>
    <row r="272" spans="1:14">
      <c r="A272" s="29"/>
      <c r="B272" s="29"/>
      <c r="C272" s="30"/>
      <c r="D272" s="30"/>
      <c r="E272" s="29"/>
      <c r="F272" s="29"/>
      <c r="G272" s="31"/>
      <c r="H272" s="32"/>
      <c r="I272" s="31"/>
      <c r="J272" s="31"/>
      <c r="K272" s="31"/>
      <c r="L272" s="31"/>
      <c r="M272" s="31"/>
      <c r="N272" s="33"/>
    </row>
    <row r="273" spans="1:14">
      <c r="A273" s="29"/>
      <c r="B273" s="29"/>
      <c r="C273" s="30"/>
      <c r="D273" s="30"/>
      <c r="E273" s="29"/>
      <c r="F273" s="29"/>
      <c r="G273" s="31"/>
      <c r="H273" s="32"/>
      <c r="I273" s="31"/>
      <c r="J273" s="31"/>
      <c r="K273" s="31"/>
      <c r="L273" s="31"/>
      <c r="M273" s="31"/>
      <c r="N273" s="33"/>
    </row>
    <row r="274" spans="1:14">
      <c r="A274" s="29" t="s">
        <v>993</v>
      </c>
      <c r="B274" s="29" t="s">
        <v>612</v>
      </c>
      <c r="C274" s="30">
        <v>44366</v>
      </c>
      <c r="D274" s="30">
        <v>44549</v>
      </c>
      <c r="E274" s="40" t="s">
        <v>271</v>
      </c>
      <c r="F274" s="29" t="s">
        <v>819</v>
      </c>
      <c r="G274" s="31">
        <v>10000</v>
      </c>
      <c r="H274" s="32">
        <v>0</v>
      </c>
      <c r="I274" s="31">
        <f t="shared" si="22"/>
        <v>10000</v>
      </c>
      <c r="J274" s="31">
        <v>304</v>
      </c>
      <c r="K274" s="31">
        <v>0</v>
      </c>
      <c r="L274" s="31">
        <f t="shared" si="23"/>
        <v>304</v>
      </c>
      <c r="M274" s="31">
        <f t="shared" si="24"/>
        <v>9696</v>
      </c>
      <c r="N274" s="33" t="s">
        <v>827</v>
      </c>
    </row>
    <row r="275" spans="1:14">
      <c r="A275" s="29" t="s">
        <v>994</v>
      </c>
      <c r="B275" s="29" t="s">
        <v>612</v>
      </c>
      <c r="C275" s="30">
        <v>44446</v>
      </c>
      <c r="D275" s="30">
        <v>44627</v>
      </c>
      <c r="E275" s="29" t="s">
        <v>616</v>
      </c>
      <c r="F275" s="29" t="s">
        <v>819</v>
      </c>
      <c r="G275" s="31">
        <v>20000</v>
      </c>
      <c r="H275" s="32">
        <v>0</v>
      </c>
      <c r="I275" s="31">
        <f t="shared" si="22"/>
        <v>20000</v>
      </c>
      <c r="J275" s="31">
        <v>608</v>
      </c>
      <c r="K275" s="31">
        <v>0</v>
      </c>
      <c r="L275" s="31">
        <f t="shared" si="23"/>
        <v>608</v>
      </c>
      <c r="M275" s="31">
        <f t="shared" si="24"/>
        <v>19392</v>
      </c>
      <c r="N275" s="35" t="s">
        <v>820</v>
      </c>
    </row>
    <row r="276" spans="1:14" ht="18">
      <c r="A276" s="29" t="s">
        <v>995</v>
      </c>
      <c r="B276" s="29" t="s">
        <v>612</v>
      </c>
      <c r="C276" s="30">
        <v>44498</v>
      </c>
      <c r="D276" s="30">
        <v>44680</v>
      </c>
      <c r="E276" s="39" t="s">
        <v>79</v>
      </c>
      <c r="F276" s="29" t="s">
        <v>819</v>
      </c>
      <c r="G276" s="31">
        <v>10000</v>
      </c>
      <c r="H276" s="32">
        <v>0</v>
      </c>
      <c r="I276" s="31">
        <f t="shared" si="22"/>
        <v>10000</v>
      </c>
      <c r="J276" s="31">
        <v>304</v>
      </c>
      <c r="K276" s="31">
        <v>0</v>
      </c>
      <c r="L276" s="31">
        <f t="shared" si="23"/>
        <v>304</v>
      </c>
      <c r="M276" s="31">
        <f t="shared" si="24"/>
        <v>9696</v>
      </c>
      <c r="N276" s="33" t="s">
        <v>820</v>
      </c>
    </row>
    <row r="277" spans="1:14">
      <c r="A277" s="36" t="s">
        <v>830</v>
      </c>
      <c r="B277" s="36">
        <v>3</v>
      </c>
      <c r="C277" s="30"/>
      <c r="D277" s="30"/>
      <c r="E277" s="39"/>
      <c r="F277" s="29"/>
      <c r="G277" s="37">
        <f t="shared" ref="G277:M277" si="28">SUM(G274:G276)</f>
        <v>40000</v>
      </c>
      <c r="H277" s="38">
        <f t="shared" si="28"/>
        <v>0</v>
      </c>
      <c r="I277" s="37">
        <f t="shared" si="28"/>
        <v>40000</v>
      </c>
      <c r="J277" s="37">
        <f t="shared" si="28"/>
        <v>1216</v>
      </c>
      <c r="K277" s="37">
        <f t="shared" si="28"/>
        <v>0</v>
      </c>
      <c r="L277" s="37">
        <f t="shared" si="28"/>
        <v>1216</v>
      </c>
      <c r="M277" s="37">
        <f t="shared" si="28"/>
        <v>38784</v>
      </c>
      <c r="N277" s="33"/>
    </row>
    <row r="278" spans="1:14">
      <c r="A278" s="29"/>
      <c r="B278" s="29"/>
      <c r="C278" s="30"/>
      <c r="D278" s="30"/>
      <c r="E278" s="39"/>
      <c r="F278" s="29"/>
      <c r="G278" s="31"/>
      <c r="H278" s="32"/>
      <c r="I278" s="31"/>
      <c r="J278" s="31"/>
      <c r="K278" s="31"/>
      <c r="L278" s="31"/>
      <c r="M278" s="31"/>
      <c r="N278" s="33"/>
    </row>
    <row r="279" spans="1:14">
      <c r="A279" s="29"/>
      <c r="B279" s="29"/>
      <c r="C279" s="30"/>
      <c r="D279" s="30"/>
      <c r="E279" s="39"/>
      <c r="F279" s="29"/>
      <c r="G279" s="31"/>
      <c r="H279" s="32"/>
      <c r="I279" s="31"/>
      <c r="J279" s="31"/>
      <c r="K279" s="31"/>
      <c r="L279" s="31"/>
      <c r="M279" s="31"/>
      <c r="N279" s="33"/>
    </row>
    <row r="280" spans="1:14">
      <c r="A280" s="29"/>
      <c r="B280" s="29"/>
      <c r="C280" s="30"/>
      <c r="D280" s="30"/>
      <c r="E280" s="39"/>
      <c r="F280" s="29"/>
      <c r="G280" s="31"/>
      <c r="H280" s="32"/>
      <c r="I280" s="31"/>
      <c r="J280" s="31"/>
      <c r="K280" s="31"/>
      <c r="L280" s="31"/>
      <c r="M280" s="31"/>
      <c r="N280" s="33"/>
    </row>
    <row r="281" spans="1:14">
      <c r="A281" s="29"/>
      <c r="B281" s="29"/>
      <c r="C281" s="30"/>
      <c r="D281" s="30"/>
      <c r="E281" s="39"/>
      <c r="F281" s="29"/>
      <c r="G281" s="31"/>
      <c r="H281" s="32"/>
      <c r="I281" s="31"/>
      <c r="J281" s="31"/>
      <c r="K281" s="31"/>
      <c r="L281" s="31"/>
      <c r="M281" s="31"/>
      <c r="N281" s="33"/>
    </row>
    <row r="282" spans="1:14">
      <c r="A282" s="29" t="s">
        <v>996</v>
      </c>
      <c r="B282" s="29" t="s">
        <v>624</v>
      </c>
      <c r="C282" s="30">
        <v>44440</v>
      </c>
      <c r="D282" s="30">
        <v>44621</v>
      </c>
      <c r="E282" s="29" t="s">
        <v>623</v>
      </c>
      <c r="F282" s="29" t="s">
        <v>819</v>
      </c>
      <c r="G282" s="31">
        <v>15000</v>
      </c>
      <c r="H282" s="32">
        <v>1522.5</v>
      </c>
      <c r="I282" s="31">
        <f t="shared" si="22"/>
        <v>16522.5</v>
      </c>
      <c r="J282" s="31">
        <v>456</v>
      </c>
      <c r="K282" s="31">
        <v>0</v>
      </c>
      <c r="L282" s="31">
        <f t="shared" si="23"/>
        <v>456</v>
      </c>
      <c r="M282" s="31">
        <f t="shared" si="24"/>
        <v>14544</v>
      </c>
      <c r="N282" s="33" t="s">
        <v>820</v>
      </c>
    </row>
    <row r="283" spans="1:14">
      <c r="A283" s="29" t="s">
        <v>997</v>
      </c>
      <c r="B283" s="29" t="s">
        <v>624</v>
      </c>
      <c r="C283" s="30">
        <v>44440</v>
      </c>
      <c r="D283" s="30">
        <v>44621</v>
      </c>
      <c r="E283" s="29" t="s">
        <v>628</v>
      </c>
      <c r="F283" s="29" t="s">
        <v>819</v>
      </c>
      <c r="G283" s="31">
        <v>10000</v>
      </c>
      <c r="H283" s="32">
        <v>1522.5</v>
      </c>
      <c r="I283" s="31">
        <f t="shared" si="22"/>
        <v>11522.5</v>
      </c>
      <c r="J283" s="31">
        <v>304</v>
      </c>
      <c r="K283" s="31">
        <v>0</v>
      </c>
      <c r="L283" s="31">
        <f t="shared" si="23"/>
        <v>304</v>
      </c>
      <c r="M283" s="31">
        <f t="shared" si="24"/>
        <v>9696</v>
      </c>
      <c r="N283" s="33" t="s">
        <v>820</v>
      </c>
    </row>
    <row r="284" spans="1:14">
      <c r="A284" s="29" t="s">
        <v>998</v>
      </c>
      <c r="B284" s="29" t="s">
        <v>624</v>
      </c>
      <c r="C284" s="30">
        <v>44423</v>
      </c>
      <c r="D284" s="30">
        <v>44607</v>
      </c>
      <c r="E284" s="29" t="s">
        <v>632</v>
      </c>
      <c r="F284" s="29" t="s">
        <v>819</v>
      </c>
      <c r="G284" s="31">
        <v>13000</v>
      </c>
      <c r="H284" s="32">
        <v>1522.5</v>
      </c>
      <c r="I284" s="31">
        <f t="shared" si="22"/>
        <v>14522.5</v>
      </c>
      <c r="J284" s="31">
        <v>395.2</v>
      </c>
      <c r="K284" s="31">
        <v>0</v>
      </c>
      <c r="L284" s="31">
        <f t="shared" si="23"/>
        <v>395.2</v>
      </c>
      <c r="M284" s="31">
        <f t="shared" si="24"/>
        <v>12604.8</v>
      </c>
      <c r="N284" s="33" t="s">
        <v>827</v>
      </c>
    </row>
    <row r="285" spans="1:14">
      <c r="A285" s="29" t="s">
        <v>999</v>
      </c>
      <c r="B285" s="29" t="s">
        <v>624</v>
      </c>
      <c r="C285" s="30">
        <v>44425</v>
      </c>
      <c r="D285" s="30">
        <v>44609</v>
      </c>
      <c r="E285" s="29" t="s">
        <v>636</v>
      </c>
      <c r="F285" s="29" t="s">
        <v>819</v>
      </c>
      <c r="G285" s="31">
        <v>12000</v>
      </c>
      <c r="H285" s="32">
        <v>1522.5</v>
      </c>
      <c r="I285" s="31">
        <f t="shared" si="22"/>
        <v>13522.5</v>
      </c>
      <c r="J285" s="31">
        <v>364.8</v>
      </c>
      <c r="K285" s="31">
        <v>0</v>
      </c>
      <c r="L285" s="31">
        <f t="shared" si="23"/>
        <v>364.8</v>
      </c>
      <c r="M285" s="31">
        <f t="shared" si="24"/>
        <v>11635.2</v>
      </c>
      <c r="N285" s="33" t="s">
        <v>827</v>
      </c>
    </row>
    <row r="286" spans="1:14">
      <c r="A286" s="29" t="s">
        <v>1000</v>
      </c>
      <c r="B286" s="29" t="s">
        <v>624</v>
      </c>
      <c r="C286" s="30">
        <v>44442</v>
      </c>
      <c r="D286" s="30">
        <v>44623</v>
      </c>
      <c r="E286" s="29" t="s">
        <v>636</v>
      </c>
      <c r="F286" s="29" t="s">
        <v>819</v>
      </c>
      <c r="G286" s="31">
        <v>13000</v>
      </c>
      <c r="H286" s="32">
        <v>0</v>
      </c>
      <c r="I286" s="31">
        <f t="shared" si="22"/>
        <v>13000</v>
      </c>
      <c r="J286" s="31">
        <v>395.2</v>
      </c>
      <c r="K286" s="31">
        <v>0</v>
      </c>
      <c r="L286" s="31">
        <f t="shared" si="23"/>
        <v>395.2</v>
      </c>
      <c r="M286" s="31">
        <f t="shared" si="24"/>
        <v>12604.8</v>
      </c>
      <c r="N286" s="33" t="s">
        <v>827</v>
      </c>
    </row>
    <row r="287" spans="1:14">
      <c r="A287" s="36" t="s">
        <v>830</v>
      </c>
      <c r="B287" s="36">
        <v>5</v>
      </c>
      <c r="C287" s="30"/>
      <c r="D287" s="30"/>
      <c r="E287" s="29"/>
      <c r="F287" s="29"/>
      <c r="G287" s="37">
        <f t="shared" ref="G287:M287" si="29">SUM(G282:G286)</f>
        <v>63000</v>
      </c>
      <c r="H287" s="38">
        <f t="shared" si="29"/>
        <v>6090</v>
      </c>
      <c r="I287" s="37">
        <f t="shared" si="29"/>
        <v>69090</v>
      </c>
      <c r="J287" s="37">
        <f t="shared" si="29"/>
        <v>1915.2</v>
      </c>
      <c r="K287" s="37">
        <f t="shared" si="29"/>
        <v>0</v>
      </c>
      <c r="L287" s="37">
        <f t="shared" si="29"/>
        <v>1915.2</v>
      </c>
      <c r="M287" s="37">
        <f t="shared" si="29"/>
        <v>61084.800000000003</v>
      </c>
      <c r="N287" s="35"/>
    </row>
    <row r="288" spans="1:14">
      <c r="A288" s="29"/>
      <c r="B288" s="29"/>
      <c r="C288" s="30"/>
      <c r="D288" s="30"/>
      <c r="E288" s="29"/>
      <c r="F288" s="29"/>
      <c r="G288" s="31"/>
      <c r="H288" s="32"/>
      <c r="I288" s="31"/>
      <c r="J288" s="31"/>
      <c r="K288" s="31"/>
      <c r="L288" s="31"/>
      <c r="M288" s="31"/>
      <c r="N288" s="35"/>
    </row>
    <row r="289" spans="1:14">
      <c r="A289" s="29"/>
      <c r="B289" s="29"/>
      <c r="C289" s="30"/>
      <c r="D289" s="30"/>
      <c r="E289" s="29"/>
      <c r="F289" s="29"/>
      <c r="G289" s="31"/>
      <c r="H289" s="32"/>
      <c r="I289" s="31"/>
      <c r="J289" s="31"/>
      <c r="K289" s="31"/>
      <c r="L289" s="31"/>
      <c r="M289" s="31"/>
      <c r="N289" s="35"/>
    </row>
    <row r="290" spans="1:14">
      <c r="A290" s="29"/>
      <c r="B290" s="29"/>
      <c r="C290" s="30"/>
      <c r="D290" s="30"/>
      <c r="E290" s="29"/>
      <c r="F290" s="29"/>
      <c r="G290" s="31"/>
      <c r="H290" s="32"/>
      <c r="I290" s="31"/>
      <c r="J290" s="31"/>
      <c r="K290" s="31"/>
      <c r="L290" s="31"/>
      <c r="M290" s="31"/>
      <c r="N290" s="35"/>
    </row>
    <row r="291" spans="1:14">
      <c r="A291" s="29"/>
      <c r="B291" s="29"/>
      <c r="C291" s="30"/>
      <c r="D291" s="30"/>
      <c r="E291" s="29"/>
      <c r="F291" s="29"/>
      <c r="G291" s="31"/>
      <c r="H291" s="32"/>
      <c r="I291" s="31"/>
      <c r="J291" s="31"/>
      <c r="K291" s="31"/>
      <c r="L291" s="31"/>
      <c r="M291" s="31"/>
      <c r="N291" s="35"/>
    </row>
    <row r="292" spans="1:14">
      <c r="A292" s="29" t="s">
        <v>1001</v>
      </c>
      <c r="B292" s="29" t="s">
        <v>643</v>
      </c>
      <c r="C292" s="30">
        <v>44414</v>
      </c>
      <c r="D292" s="30">
        <v>44598</v>
      </c>
      <c r="E292" s="29" t="s">
        <v>642</v>
      </c>
      <c r="F292" s="29" t="s">
        <v>819</v>
      </c>
      <c r="G292" s="31">
        <v>10000</v>
      </c>
      <c r="H292" s="32">
        <v>0</v>
      </c>
      <c r="I292" s="31">
        <f t="shared" si="22"/>
        <v>10000</v>
      </c>
      <c r="J292" s="31">
        <v>304</v>
      </c>
      <c r="K292" s="31">
        <v>0</v>
      </c>
      <c r="L292" s="31">
        <f t="shared" si="23"/>
        <v>304</v>
      </c>
      <c r="M292" s="31">
        <f t="shared" si="24"/>
        <v>9696</v>
      </c>
      <c r="N292" s="35" t="s">
        <v>820</v>
      </c>
    </row>
    <row r="293" spans="1:14">
      <c r="A293" s="29" t="s">
        <v>1002</v>
      </c>
      <c r="B293" s="29" t="s">
        <v>643</v>
      </c>
      <c r="C293" s="30">
        <v>44479</v>
      </c>
      <c r="D293" s="30">
        <v>44661</v>
      </c>
      <c r="E293" s="29" t="s">
        <v>647</v>
      </c>
      <c r="F293" s="29" t="s">
        <v>819</v>
      </c>
      <c r="G293" s="31">
        <v>10000</v>
      </c>
      <c r="H293" s="32">
        <v>0</v>
      </c>
      <c r="I293" s="31">
        <f t="shared" si="22"/>
        <v>10000</v>
      </c>
      <c r="J293" s="31">
        <v>304</v>
      </c>
      <c r="K293" s="31">
        <v>0</v>
      </c>
      <c r="L293" s="31">
        <f t="shared" si="23"/>
        <v>304</v>
      </c>
      <c r="M293" s="31">
        <f t="shared" si="24"/>
        <v>9696</v>
      </c>
      <c r="N293" s="33" t="s">
        <v>827</v>
      </c>
    </row>
    <row r="294" spans="1:14">
      <c r="A294" s="29" t="s">
        <v>1003</v>
      </c>
      <c r="B294" s="42" t="s">
        <v>643</v>
      </c>
      <c r="C294" s="30">
        <v>44472</v>
      </c>
      <c r="D294" s="30">
        <v>44654</v>
      </c>
      <c r="E294" s="29" t="s">
        <v>647</v>
      </c>
      <c r="F294" s="29" t="s">
        <v>819</v>
      </c>
      <c r="G294" s="31">
        <v>10000</v>
      </c>
      <c r="H294" s="32">
        <v>1522.5</v>
      </c>
      <c r="I294" s="31">
        <f t="shared" si="22"/>
        <v>11522.5</v>
      </c>
      <c r="J294" s="31">
        <v>304</v>
      </c>
      <c r="K294" s="31">
        <v>0</v>
      </c>
      <c r="L294" s="31">
        <f t="shared" si="23"/>
        <v>304</v>
      </c>
      <c r="M294" s="31">
        <f t="shared" si="24"/>
        <v>9696</v>
      </c>
      <c r="N294" s="35" t="s">
        <v>820</v>
      </c>
    </row>
    <row r="295" spans="1:14">
      <c r="A295" s="29" t="s">
        <v>1004</v>
      </c>
      <c r="B295" s="29" t="s">
        <v>643</v>
      </c>
      <c r="C295" s="30">
        <v>44513</v>
      </c>
      <c r="D295" s="30">
        <v>44694</v>
      </c>
      <c r="E295" s="48" t="s">
        <v>872</v>
      </c>
      <c r="F295" s="29" t="s">
        <v>819</v>
      </c>
      <c r="G295" s="31">
        <v>15000</v>
      </c>
      <c r="H295" s="32">
        <v>0</v>
      </c>
      <c r="I295" s="31">
        <f t="shared" si="22"/>
        <v>15000</v>
      </c>
      <c r="J295" s="31">
        <v>456</v>
      </c>
      <c r="K295" s="31">
        <v>0</v>
      </c>
      <c r="L295" s="31">
        <f t="shared" si="23"/>
        <v>456</v>
      </c>
      <c r="M295" s="31">
        <f t="shared" si="24"/>
        <v>14544</v>
      </c>
      <c r="N295" s="33" t="s">
        <v>827</v>
      </c>
    </row>
    <row r="296" spans="1:14">
      <c r="A296" s="29" t="s">
        <v>1005</v>
      </c>
      <c r="B296" s="29" t="s">
        <v>643</v>
      </c>
      <c r="C296" s="30">
        <v>44424</v>
      </c>
      <c r="D296" s="30">
        <v>44608</v>
      </c>
      <c r="E296" s="29" t="s">
        <v>54</v>
      </c>
      <c r="F296" s="29" t="s">
        <v>819</v>
      </c>
      <c r="G296" s="31">
        <v>10000</v>
      </c>
      <c r="H296" s="32">
        <v>0</v>
      </c>
      <c r="I296" s="31">
        <f t="shared" si="22"/>
        <v>10000</v>
      </c>
      <c r="J296" s="31">
        <v>304</v>
      </c>
      <c r="K296" s="31">
        <v>0</v>
      </c>
      <c r="L296" s="31">
        <f t="shared" si="23"/>
        <v>304</v>
      </c>
      <c r="M296" s="31">
        <f t="shared" si="24"/>
        <v>9696</v>
      </c>
      <c r="N296" s="35" t="s">
        <v>820</v>
      </c>
    </row>
    <row r="297" spans="1:14">
      <c r="A297" s="36" t="s">
        <v>830</v>
      </c>
      <c r="B297" s="36">
        <v>5</v>
      </c>
      <c r="C297" s="30"/>
      <c r="D297" s="30"/>
      <c r="E297" s="29"/>
      <c r="F297" s="29"/>
      <c r="G297" s="37">
        <f t="shared" ref="G297:M297" si="30">SUM(G292:G296)</f>
        <v>55000</v>
      </c>
      <c r="H297" s="38">
        <f t="shared" si="30"/>
        <v>1522.5</v>
      </c>
      <c r="I297" s="37">
        <f t="shared" si="30"/>
        <v>56522.5</v>
      </c>
      <c r="J297" s="37">
        <f t="shared" si="30"/>
        <v>1672</v>
      </c>
      <c r="K297" s="37">
        <f t="shared" si="30"/>
        <v>0</v>
      </c>
      <c r="L297" s="37">
        <f t="shared" si="30"/>
        <v>1672</v>
      </c>
      <c r="M297" s="37">
        <f t="shared" si="30"/>
        <v>53328</v>
      </c>
      <c r="N297" s="35"/>
    </row>
    <row r="298" spans="1:14">
      <c r="A298" s="29"/>
      <c r="B298" s="29"/>
      <c r="C298" s="30"/>
      <c r="D298" s="30"/>
      <c r="E298" s="29"/>
      <c r="F298" s="29"/>
      <c r="G298" s="31"/>
      <c r="H298" s="32"/>
      <c r="I298" s="31"/>
      <c r="J298" s="31"/>
      <c r="K298" s="31"/>
      <c r="L298" s="31"/>
      <c r="M298" s="31"/>
      <c r="N298" s="35"/>
    </row>
    <row r="299" spans="1:14">
      <c r="A299" s="29"/>
      <c r="B299" s="29"/>
      <c r="C299" s="30"/>
      <c r="D299" s="30"/>
      <c r="E299" s="29"/>
      <c r="F299" s="29"/>
      <c r="G299" s="31"/>
      <c r="H299" s="32"/>
      <c r="I299" s="31"/>
      <c r="J299" s="31"/>
      <c r="K299" s="31"/>
      <c r="L299" s="31"/>
      <c r="M299" s="31"/>
      <c r="N299" s="35"/>
    </row>
    <row r="300" spans="1:14">
      <c r="A300" s="29"/>
      <c r="B300" s="29"/>
      <c r="C300" s="30"/>
      <c r="D300" s="30"/>
      <c r="E300" s="29"/>
      <c r="F300" s="29"/>
      <c r="G300" s="31"/>
      <c r="H300" s="32"/>
      <c r="I300" s="31"/>
      <c r="J300" s="31"/>
      <c r="K300" s="31"/>
      <c r="L300" s="31"/>
      <c r="M300" s="31"/>
      <c r="N300" s="35"/>
    </row>
    <row r="301" spans="1:14">
      <c r="A301" s="29"/>
      <c r="B301" s="29"/>
      <c r="C301" s="30"/>
      <c r="D301" s="30"/>
      <c r="E301" s="29"/>
      <c r="F301" s="29"/>
      <c r="G301" s="31"/>
      <c r="H301" s="32"/>
      <c r="I301" s="31"/>
      <c r="J301" s="31"/>
      <c r="K301" s="31"/>
      <c r="L301" s="31"/>
      <c r="M301" s="31"/>
      <c r="N301" s="35"/>
    </row>
    <row r="302" spans="1:14">
      <c r="A302" s="29"/>
      <c r="B302" s="29"/>
      <c r="C302" s="30"/>
      <c r="D302" s="30"/>
      <c r="E302" s="29"/>
      <c r="F302" s="29"/>
      <c r="G302" s="31"/>
      <c r="H302" s="32"/>
      <c r="I302" s="31"/>
      <c r="J302" s="31"/>
      <c r="K302" s="31"/>
      <c r="L302" s="31"/>
      <c r="M302" s="31"/>
      <c r="N302" s="35"/>
    </row>
    <row r="303" spans="1:14">
      <c r="A303" s="29" t="s">
        <v>1006</v>
      </c>
      <c r="B303" s="29" t="s">
        <v>660</v>
      </c>
      <c r="C303" s="30">
        <v>44462</v>
      </c>
      <c r="D303" s="30">
        <v>44643</v>
      </c>
      <c r="E303" s="29" t="s">
        <v>647</v>
      </c>
      <c r="F303" s="29" t="s">
        <v>819</v>
      </c>
      <c r="G303" s="31">
        <v>10000</v>
      </c>
      <c r="H303" s="32">
        <v>0</v>
      </c>
      <c r="I303" s="31">
        <f t="shared" si="22"/>
        <v>10000</v>
      </c>
      <c r="J303" s="31">
        <v>304</v>
      </c>
      <c r="K303" s="31">
        <v>0</v>
      </c>
      <c r="L303" s="31">
        <f t="shared" si="23"/>
        <v>304</v>
      </c>
      <c r="M303" s="31">
        <f t="shared" si="24"/>
        <v>9696</v>
      </c>
      <c r="N303" s="33" t="s">
        <v>820</v>
      </c>
    </row>
    <row r="304" spans="1:14">
      <c r="A304" s="29" t="s">
        <v>1007</v>
      </c>
      <c r="B304" s="29" t="s">
        <v>660</v>
      </c>
      <c r="C304" s="30">
        <v>44530</v>
      </c>
      <c r="D304" s="30">
        <v>44711</v>
      </c>
      <c r="E304" s="48" t="s">
        <v>872</v>
      </c>
      <c r="F304" s="29" t="s">
        <v>819</v>
      </c>
      <c r="G304" s="31">
        <v>15000</v>
      </c>
      <c r="H304" s="32">
        <v>0</v>
      </c>
      <c r="I304" s="31">
        <f t="shared" si="22"/>
        <v>15000</v>
      </c>
      <c r="J304" s="31">
        <v>456</v>
      </c>
      <c r="K304" s="31">
        <v>0</v>
      </c>
      <c r="L304" s="31">
        <f t="shared" si="23"/>
        <v>456</v>
      </c>
      <c r="M304" s="31">
        <f t="shared" si="24"/>
        <v>14544</v>
      </c>
      <c r="N304" s="33" t="s">
        <v>827</v>
      </c>
    </row>
    <row r="305" spans="1:14">
      <c r="A305" s="29" t="s">
        <v>1008</v>
      </c>
      <c r="B305" s="29" t="s">
        <v>660</v>
      </c>
      <c r="C305" s="30">
        <v>44424</v>
      </c>
      <c r="D305" s="30">
        <v>44608</v>
      </c>
      <c r="E305" s="40" t="s">
        <v>666</v>
      </c>
      <c r="F305" s="29" t="s">
        <v>819</v>
      </c>
      <c r="G305" s="31">
        <v>10000</v>
      </c>
      <c r="H305" s="32">
        <v>0</v>
      </c>
      <c r="I305" s="31">
        <f t="shared" si="22"/>
        <v>10000</v>
      </c>
      <c r="J305" s="31">
        <v>304</v>
      </c>
      <c r="K305" s="31">
        <v>0</v>
      </c>
      <c r="L305" s="31">
        <f t="shared" si="23"/>
        <v>304</v>
      </c>
      <c r="M305" s="31">
        <f t="shared" si="24"/>
        <v>9696</v>
      </c>
      <c r="N305" s="33" t="s">
        <v>827</v>
      </c>
    </row>
    <row r="306" spans="1:14">
      <c r="A306" s="29" t="s">
        <v>1009</v>
      </c>
      <c r="B306" s="29" t="s">
        <v>660</v>
      </c>
      <c r="C306" s="34"/>
      <c r="D306" s="34"/>
      <c r="E306" s="29" t="s">
        <v>54</v>
      </c>
      <c r="F306" s="29" t="s">
        <v>819</v>
      </c>
      <c r="G306" s="31">
        <v>10000</v>
      </c>
      <c r="H306" s="32">
        <v>0</v>
      </c>
      <c r="I306" s="31">
        <f t="shared" si="22"/>
        <v>10000</v>
      </c>
      <c r="J306" s="29">
        <v>304</v>
      </c>
      <c r="K306" s="31">
        <v>0</v>
      </c>
      <c r="L306" s="31">
        <f t="shared" si="23"/>
        <v>304</v>
      </c>
      <c r="M306" s="31">
        <f t="shared" si="24"/>
        <v>9696</v>
      </c>
      <c r="N306" s="35" t="s">
        <v>820</v>
      </c>
    </row>
    <row r="307" spans="1:14">
      <c r="A307" s="36" t="s">
        <v>830</v>
      </c>
      <c r="B307" s="36">
        <v>4</v>
      </c>
      <c r="C307" s="34"/>
      <c r="D307" s="34"/>
      <c r="E307" s="29"/>
      <c r="F307" s="29"/>
      <c r="G307" s="37">
        <f t="shared" ref="G307:M307" si="31">SUM(G303:G306)</f>
        <v>45000</v>
      </c>
      <c r="H307" s="38">
        <f t="shared" si="31"/>
        <v>0</v>
      </c>
      <c r="I307" s="37">
        <f t="shared" si="31"/>
        <v>45000</v>
      </c>
      <c r="J307" s="37">
        <f t="shared" si="31"/>
        <v>1368</v>
      </c>
      <c r="K307" s="37">
        <f t="shared" si="31"/>
        <v>0</v>
      </c>
      <c r="L307" s="37">
        <f t="shared" si="31"/>
        <v>1368</v>
      </c>
      <c r="M307" s="37">
        <f t="shared" si="31"/>
        <v>43632</v>
      </c>
      <c r="N307" s="35"/>
    </row>
    <row r="308" spans="1:14">
      <c r="A308" s="29"/>
      <c r="B308" s="29"/>
      <c r="C308" s="34"/>
      <c r="D308" s="34"/>
      <c r="E308" s="29"/>
      <c r="F308" s="29"/>
      <c r="G308" s="31"/>
      <c r="H308" s="32"/>
      <c r="I308" s="31"/>
      <c r="J308" s="29"/>
      <c r="K308" s="31"/>
      <c r="L308" s="31"/>
      <c r="M308" s="31"/>
      <c r="N308" s="35"/>
    </row>
    <row r="309" spans="1:14">
      <c r="A309" s="29"/>
      <c r="B309" s="29"/>
      <c r="C309" s="34"/>
      <c r="D309" s="34"/>
      <c r="E309" s="29"/>
      <c r="F309" s="29"/>
      <c r="G309" s="31"/>
      <c r="H309" s="32"/>
      <c r="I309" s="31"/>
      <c r="J309" s="29"/>
      <c r="K309" s="31"/>
      <c r="L309" s="31"/>
      <c r="M309" s="31"/>
      <c r="N309" s="35"/>
    </row>
    <row r="310" spans="1:14">
      <c r="A310" s="29"/>
      <c r="B310" s="29"/>
      <c r="C310" s="34"/>
      <c r="D310" s="34"/>
      <c r="E310" s="29"/>
      <c r="F310" s="29"/>
      <c r="G310" s="31"/>
      <c r="H310" s="32"/>
      <c r="I310" s="31"/>
      <c r="J310" s="29"/>
      <c r="K310" s="31"/>
      <c r="L310" s="31"/>
      <c r="M310" s="31"/>
      <c r="N310" s="35"/>
    </row>
    <row r="311" spans="1:14">
      <c r="A311" s="29" t="s">
        <v>1010</v>
      </c>
      <c r="B311" s="29" t="s">
        <v>674</v>
      </c>
      <c r="C311" s="30"/>
      <c r="D311" s="30"/>
      <c r="E311" s="29" t="s">
        <v>673</v>
      </c>
      <c r="F311" s="29" t="s">
        <v>819</v>
      </c>
      <c r="G311" s="31">
        <v>20000</v>
      </c>
      <c r="H311" s="32">
        <v>0</v>
      </c>
      <c r="I311" s="31">
        <f t="shared" si="22"/>
        <v>20000</v>
      </c>
      <c r="J311" s="31">
        <v>608</v>
      </c>
      <c r="K311" s="31">
        <v>0</v>
      </c>
      <c r="L311" s="31">
        <f t="shared" si="23"/>
        <v>608</v>
      </c>
      <c r="M311" s="31">
        <f t="shared" si="24"/>
        <v>19392</v>
      </c>
      <c r="N311" s="33" t="s">
        <v>827</v>
      </c>
    </row>
    <row r="312" spans="1:14">
      <c r="A312" s="29" t="s">
        <v>1011</v>
      </c>
      <c r="B312" s="29" t="s">
        <v>674</v>
      </c>
      <c r="C312" s="30">
        <v>44242</v>
      </c>
      <c r="D312" s="30">
        <v>44423</v>
      </c>
      <c r="E312" s="29" t="s">
        <v>536</v>
      </c>
      <c r="F312" s="29" t="s">
        <v>819</v>
      </c>
      <c r="G312" s="31">
        <v>10000</v>
      </c>
      <c r="H312" s="32">
        <v>0</v>
      </c>
      <c r="I312" s="31">
        <f t="shared" si="22"/>
        <v>10000</v>
      </c>
      <c r="J312" s="31">
        <v>304</v>
      </c>
      <c r="K312" s="31">
        <v>0</v>
      </c>
      <c r="L312" s="31">
        <f t="shared" si="23"/>
        <v>304</v>
      </c>
      <c r="M312" s="31">
        <f t="shared" si="24"/>
        <v>9696</v>
      </c>
      <c r="N312" s="35" t="s">
        <v>820</v>
      </c>
    </row>
    <row r="313" spans="1:14">
      <c r="A313" s="36" t="s">
        <v>830</v>
      </c>
      <c r="B313" s="41">
        <v>2</v>
      </c>
      <c r="C313" s="30"/>
      <c r="D313" s="30"/>
      <c r="E313" s="29"/>
      <c r="F313" s="29"/>
      <c r="G313" s="37">
        <f t="shared" ref="G313:M313" si="32">SUM(G311:G312)</f>
        <v>30000</v>
      </c>
      <c r="H313" s="38">
        <f t="shared" si="32"/>
        <v>0</v>
      </c>
      <c r="I313" s="37">
        <f t="shared" si="32"/>
        <v>30000</v>
      </c>
      <c r="J313" s="37">
        <f t="shared" si="32"/>
        <v>912</v>
      </c>
      <c r="K313" s="37">
        <f t="shared" si="32"/>
        <v>0</v>
      </c>
      <c r="L313" s="37">
        <f t="shared" si="32"/>
        <v>912</v>
      </c>
      <c r="M313" s="37">
        <f t="shared" si="32"/>
        <v>29088</v>
      </c>
      <c r="N313" s="35"/>
    </row>
    <row r="314" spans="1:14">
      <c r="A314" s="29"/>
      <c r="B314" s="42"/>
      <c r="C314" s="30"/>
      <c r="D314" s="30"/>
      <c r="E314" s="29"/>
      <c r="F314" s="29"/>
      <c r="G314" s="31"/>
      <c r="H314" s="32"/>
      <c r="I314" s="31"/>
      <c r="J314" s="31"/>
      <c r="K314" s="31"/>
      <c r="L314" s="31"/>
      <c r="M314" s="31"/>
      <c r="N314" s="35"/>
    </row>
    <row r="315" spans="1:14">
      <c r="A315" s="29"/>
      <c r="B315" s="42"/>
      <c r="C315" s="30"/>
      <c r="D315" s="30"/>
      <c r="E315" s="29"/>
      <c r="F315" s="29"/>
      <c r="G315" s="31"/>
      <c r="H315" s="32"/>
      <c r="I315" s="31"/>
      <c r="J315" s="31"/>
      <c r="K315" s="31"/>
      <c r="L315" s="31"/>
      <c r="M315" s="31"/>
      <c r="N315" s="35"/>
    </row>
    <row r="316" spans="1:14">
      <c r="A316" s="29"/>
      <c r="B316" s="42"/>
      <c r="C316" s="30"/>
      <c r="D316" s="30"/>
      <c r="E316" s="29"/>
      <c r="F316" s="29"/>
      <c r="G316" s="31"/>
      <c r="H316" s="32"/>
      <c r="I316" s="31"/>
      <c r="J316" s="31"/>
      <c r="K316" s="31"/>
      <c r="L316" s="31"/>
      <c r="M316" s="31"/>
      <c r="N316" s="35"/>
    </row>
    <row r="317" spans="1:14">
      <c r="A317" s="29" t="s">
        <v>1012</v>
      </c>
      <c r="B317" s="42" t="s">
        <v>682</v>
      </c>
      <c r="C317" s="30">
        <v>44350</v>
      </c>
      <c r="D317" s="30">
        <v>44533</v>
      </c>
      <c r="E317" s="29" t="s">
        <v>681</v>
      </c>
      <c r="F317" s="29" t="s">
        <v>819</v>
      </c>
      <c r="G317" s="31">
        <v>10000</v>
      </c>
      <c r="H317" s="32">
        <v>0</v>
      </c>
      <c r="I317" s="31">
        <f t="shared" si="22"/>
        <v>10000</v>
      </c>
      <c r="J317" s="31">
        <v>304</v>
      </c>
      <c r="K317" s="31">
        <v>0</v>
      </c>
      <c r="L317" s="31">
        <f t="shared" si="23"/>
        <v>304</v>
      </c>
      <c r="M317" s="31">
        <f t="shared" si="24"/>
        <v>9696</v>
      </c>
      <c r="N317" s="33" t="s">
        <v>820</v>
      </c>
    </row>
    <row r="318" spans="1:14">
      <c r="A318" s="29" t="s">
        <v>1013</v>
      </c>
      <c r="B318" s="29" t="s">
        <v>682</v>
      </c>
      <c r="C318" s="30">
        <v>44424</v>
      </c>
      <c r="D318" s="30">
        <v>44608</v>
      </c>
      <c r="E318" s="29" t="s">
        <v>686</v>
      </c>
      <c r="F318" s="29" t="s">
        <v>819</v>
      </c>
      <c r="G318" s="31">
        <v>10000</v>
      </c>
      <c r="H318" s="32">
        <v>1522.5</v>
      </c>
      <c r="I318" s="31">
        <f t="shared" si="22"/>
        <v>11522.5</v>
      </c>
      <c r="J318" s="31">
        <v>304</v>
      </c>
      <c r="K318" s="31">
        <v>0</v>
      </c>
      <c r="L318" s="31">
        <f t="shared" si="23"/>
        <v>304</v>
      </c>
      <c r="M318" s="31">
        <f t="shared" si="24"/>
        <v>9696</v>
      </c>
      <c r="N318" s="33" t="s">
        <v>820</v>
      </c>
    </row>
    <row r="319" spans="1:14">
      <c r="A319" s="29" t="s">
        <v>1014</v>
      </c>
      <c r="B319" s="29" t="s">
        <v>682</v>
      </c>
      <c r="C319" s="29"/>
      <c r="D319" s="29"/>
      <c r="E319" s="29" t="s">
        <v>690</v>
      </c>
      <c r="F319" s="29" t="s">
        <v>819</v>
      </c>
      <c r="G319" s="31">
        <v>20000</v>
      </c>
      <c r="H319" s="32">
        <v>0</v>
      </c>
      <c r="I319" s="31">
        <f t="shared" si="22"/>
        <v>20000</v>
      </c>
      <c r="J319" s="31">
        <v>608</v>
      </c>
      <c r="K319" s="31">
        <v>0</v>
      </c>
      <c r="L319" s="31">
        <f t="shared" si="23"/>
        <v>608</v>
      </c>
      <c r="M319" s="31">
        <f t="shared" si="24"/>
        <v>19392</v>
      </c>
      <c r="N319" s="33" t="s">
        <v>827</v>
      </c>
    </row>
    <row r="320" spans="1:14">
      <c r="A320" s="29" t="s">
        <v>1015</v>
      </c>
      <c r="B320" s="29" t="s">
        <v>682</v>
      </c>
      <c r="C320" s="30">
        <v>44450</v>
      </c>
      <c r="D320" s="30">
        <v>44631</v>
      </c>
      <c r="E320" s="29" t="s">
        <v>536</v>
      </c>
      <c r="F320" s="29" t="s">
        <v>819</v>
      </c>
      <c r="G320" s="31">
        <v>10000</v>
      </c>
      <c r="H320" s="32">
        <v>0</v>
      </c>
      <c r="I320" s="31">
        <f t="shared" si="22"/>
        <v>10000</v>
      </c>
      <c r="J320" s="31">
        <v>304</v>
      </c>
      <c r="K320" s="31">
        <v>0</v>
      </c>
      <c r="L320" s="31">
        <f t="shared" si="23"/>
        <v>304</v>
      </c>
      <c r="M320" s="31">
        <f t="shared" si="24"/>
        <v>9696</v>
      </c>
      <c r="N320" s="35" t="s">
        <v>820</v>
      </c>
    </row>
    <row r="321" spans="1:14">
      <c r="A321" s="29" t="s">
        <v>1016</v>
      </c>
      <c r="B321" s="29" t="s">
        <v>682</v>
      </c>
      <c r="C321" s="30">
        <v>44424</v>
      </c>
      <c r="D321" s="30">
        <v>44608</v>
      </c>
      <c r="E321" s="29" t="s">
        <v>536</v>
      </c>
      <c r="F321" s="29" t="s">
        <v>819</v>
      </c>
      <c r="G321" s="31">
        <v>10000</v>
      </c>
      <c r="H321" s="32">
        <v>0</v>
      </c>
      <c r="I321" s="31">
        <f t="shared" si="22"/>
        <v>10000</v>
      </c>
      <c r="J321" s="31">
        <v>304</v>
      </c>
      <c r="K321" s="31">
        <v>0</v>
      </c>
      <c r="L321" s="31">
        <f t="shared" si="23"/>
        <v>304</v>
      </c>
      <c r="M321" s="31">
        <f t="shared" si="24"/>
        <v>9696</v>
      </c>
      <c r="N321" s="33" t="s">
        <v>820</v>
      </c>
    </row>
    <row r="322" spans="1:14">
      <c r="A322" s="29" t="s">
        <v>1017</v>
      </c>
      <c r="B322" s="29" t="s">
        <v>682</v>
      </c>
      <c r="C322" s="30">
        <v>44494</v>
      </c>
      <c r="D322" s="30">
        <v>44676</v>
      </c>
      <c r="E322" s="48" t="s">
        <v>536</v>
      </c>
      <c r="F322" s="29" t="s">
        <v>819</v>
      </c>
      <c r="G322" s="31">
        <v>10000</v>
      </c>
      <c r="H322" s="32">
        <v>0</v>
      </c>
      <c r="I322" s="31">
        <f t="shared" si="22"/>
        <v>10000</v>
      </c>
      <c r="J322" s="31">
        <v>304</v>
      </c>
      <c r="K322" s="31">
        <v>630</v>
      </c>
      <c r="L322" s="31">
        <f t="shared" si="23"/>
        <v>934</v>
      </c>
      <c r="M322" s="31">
        <f t="shared" si="24"/>
        <v>9066</v>
      </c>
      <c r="N322" s="33" t="s">
        <v>820</v>
      </c>
    </row>
    <row r="323" spans="1:14">
      <c r="A323" s="29" t="s">
        <v>1018</v>
      </c>
      <c r="B323" s="29" t="s">
        <v>682</v>
      </c>
      <c r="C323" s="30">
        <v>44418</v>
      </c>
      <c r="D323" s="30">
        <v>44602</v>
      </c>
      <c r="E323" s="29" t="s">
        <v>536</v>
      </c>
      <c r="F323" s="29" t="s">
        <v>819</v>
      </c>
      <c r="G323" s="31">
        <v>10000</v>
      </c>
      <c r="H323" s="32">
        <v>0</v>
      </c>
      <c r="I323" s="31">
        <f t="shared" si="22"/>
        <v>10000</v>
      </c>
      <c r="J323" s="31">
        <v>304</v>
      </c>
      <c r="K323" s="31">
        <v>0</v>
      </c>
      <c r="L323" s="31">
        <f t="shared" si="23"/>
        <v>304</v>
      </c>
      <c r="M323" s="31">
        <f t="shared" si="24"/>
        <v>9696</v>
      </c>
      <c r="N323" s="33" t="s">
        <v>820</v>
      </c>
    </row>
    <row r="324" spans="1:14">
      <c r="A324" s="29" t="s">
        <v>1019</v>
      </c>
      <c r="B324" s="29" t="s">
        <v>682</v>
      </c>
      <c r="C324" s="30">
        <v>44456</v>
      </c>
      <c r="D324" s="30">
        <v>44637</v>
      </c>
      <c r="E324" s="29" t="s">
        <v>54</v>
      </c>
      <c r="F324" s="29" t="s">
        <v>819</v>
      </c>
      <c r="G324" s="31">
        <v>10000</v>
      </c>
      <c r="H324" s="32">
        <v>0</v>
      </c>
      <c r="I324" s="31">
        <f t="shared" si="22"/>
        <v>10000</v>
      </c>
      <c r="J324" s="31">
        <v>304</v>
      </c>
      <c r="K324" s="31">
        <v>0</v>
      </c>
      <c r="L324" s="31">
        <f t="shared" si="23"/>
        <v>304</v>
      </c>
      <c r="M324" s="31">
        <f t="shared" si="24"/>
        <v>9696</v>
      </c>
      <c r="N324" s="33" t="s">
        <v>820</v>
      </c>
    </row>
    <row r="325" spans="1:14">
      <c r="A325" s="29" t="s">
        <v>1020</v>
      </c>
      <c r="B325" s="29" t="s">
        <v>682</v>
      </c>
      <c r="C325" s="30">
        <v>44386</v>
      </c>
      <c r="D325" s="30">
        <v>44570</v>
      </c>
      <c r="E325" s="29" t="s">
        <v>54</v>
      </c>
      <c r="F325" s="29" t="s">
        <v>819</v>
      </c>
      <c r="G325" s="31">
        <v>10000</v>
      </c>
      <c r="H325" s="32">
        <v>0</v>
      </c>
      <c r="I325" s="31">
        <f t="shared" si="22"/>
        <v>10000</v>
      </c>
      <c r="J325" s="31">
        <v>304</v>
      </c>
      <c r="K325" s="31">
        <v>0</v>
      </c>
      <c r="L325" s="31">
        <f t="shared" si="23"/>
        <v>304</v>
      </c>
      <c r="M325" s="31">
        <f t="shared" si="24"/>
        <v>9696</v>
      </c>
      <c r="N325" s="33" t="s">
        <v>820</v>
      </c>
    </row>
    <row r="326" spans="1:14">
      <c r="A326" s="36" t="s">
        <v>830</v>
      </c>
      <c r="B326" s="36">
        <v>9</v>
      </c>
      <c r="C326" s="30"/>
      <c r="D326" s="30"/>
      <c r="E326" s="29"/>
      <c r="F326" s="29"/>
      <c r="G326" s="37">
        <f t="shared" ref="G326:M326" si="33">SUM(G317:G325)</f>
        <v>100000</v>
      </c>
      <c r="H326" s="38">
        <f t="shared" si="33"/>
        <v>1522.5</v>
      </c>
      <c r="I326" s="37">
        <f t="shared" si="33"/>
        <v>101522.5</v>
      </c>
      <c r="J326" s="37">
        <f t="shared" si="33"/>
        <v>3040</v>
      </c>
      <c r="K326" s="37">
        <f t="shared" si="33"/>
        <v>630</v>
      </c>
      <c r="L326" s="37">
        <f t="shared" si="33"/>
        <v>3670</v>
      </c>
      <c r="M326" s="37">
        <f t="shared" si="33"/>
        <v>96330</v>
      </c>
      <c r="N326" s="33"/>
    </row>
    <row r="327" spans="1:14">
      <c r="A327" s="29"/>
      <c r="B327" s="29"/>
      <c r="C327" s="30"/>
      <c r="D327" s="30"/>
      <c r="E327" s="29"/>
      <c r="F327" s="29"/>
      <c r="G327" s="31"/>
      <c r="H327" s="32"/>
      <c r="I327" s="31"/>
      <c r="J327" s="31"/>
      <c r="K327" s="31"/>
      <c r="L327" s="31"/>
      <c r="M327" s="31"/>
      <c r="N327" s="33"/>
    </row>
    <row r="328" spans="1:14">
      <c r="A328" s="29"/>
      <c r="B328" s="29"/>
      <c r="C328" s="30"/>
      <c r="D328" s="30"/>
      <c r="E328" s="29"/>
      <c r="F328" s="29"/>
      <c r="G328" s="31"/>
      <c r="H328" s="32"/>
      <c r="I328" s="31"/>
      <c r="J328" s="31"/>
      <c r="K328" s="31"/>
      <c r="L328" s="31"/>
      <c r="M328" s="31"/>
      <c r="N328" s="33"/>
    </row>
    <row r="329" spans="1:14">
      <c r="A329" s="29"/>
      <c r="B329" s="29"/>
      <c r="C329" s="30"/>
      <c r="D329" s="30"/>
      <c r="E329" s="29"/>
      <c r="F329" s="29"/>
      <c r="G329" s="31"/>
      <c r="H329" s="32"/>
      <c r="I329" s="31"/>
      <c r="J329" s="31"/>
      <c r="K329" s="31"/>
      <c r="L329" s="31"/>
      <c r="M329" s="31"/>
      <c r="N329" s="33"/>
    </row>
    <row r="330" spans="1:14">
      <c r="A330" s="29"/>
      <c r="B330" s="29"/>
      <c r="C330" s="30"/>
      <c r="D330" s="30"/>
      <c r="E330" s="29"/>
      <c r="F330" s="29"/>
      <c r="G330" s="31"/>
      <c r="H330" s="32"/>
      <c r="I330" s="31"/>
      <c r="J330" s="31"/>
      <c r="K330" s="31"/>
      <c r="L330" s="31"/>
      <c r="M330" s="31"/>
      <c r="N330" s="33"/>
    </row>
    <row r="331" spans="1:14">
      <c r="A331" s="29" t="s">
        <v>1021</v>
      </c>
      <c r="B331" s="29" t="s">
        <v>712</v>
      </c>
      <c r="C331" s="30">
        <v>44354</v>
      </c>
      <c r="D331" s="30">
        <v>44537</v>
      </c>
      <c r="E331" s="29" t="s">
        <v>686</v>
      </c>
      <c r="F331" s="29" t="s">
        <v>819</v>
      </c>
      <c r="G331" s="31">
        <v>15000</v>
      </c>
      <c r="H331" s="32">
        <v>0</v>
      </c>
      <c r="I331" s="31">
        <f t="shared" si="22"/>
        <v>15000</v>
      </c>
      <c r="J331" s="31">
        <v>456</v>
      </c>
      <c r="K331" s="31">
        <v>0</v>
      </c>
      <c r="L331" s="31">
        <f t="shared" si="23"/>
        <v>456</v>
      </c>
      <c r="M331" s="31">
        <f t="shared" si="24"/>
        <v>14544</v>
      </c>
      <c r="N331" s="33" t="s">
        <v>820</v>
      </c>
    </row>
    <row r="332" spans="1:14">
      <c r="A332" s="29" t="s">
        <v>1022</v>
      </c>
      <c r="B332" s="29" t="s">
        <v>712</v>
      </c>
      <c r="C332" s="30">
        <v>44418</v>
      </c>
      <c r="D332" s="30">
        <v>44602</v>
      </c>
      <c r="E332" s="29" t="s">
        <v>642</v>
      </c>
      <c r="F332" s="29" t="s">
        <v>819</v>
      </c>
      <c r="G332" s="31">
        <v>10000</v>
      </c>
      <c r="H332" s="32">
        <v>0</v>
      </c>
      <c r="I332" s="31">
        <f t="shared" si="22"/>
        <v>10000</v>
      </c>
      <c r="J332" s="31">
        <v>304</v>
      </c>
      <c r="K332" s="31">
        <v>0</v>
      </c>
      <c r="L332" s="31">
        <f t="shared" si="23"/>
        <v>304</v>
      </c>
      <c r="M332" s="31">
        <f t="shared" si="24"/>
        <v>9696</v>
      </c>
      <c r="N332" s="33" t="s">
        <v>820</v>
      </c>
    </row>
    <row r="333" spans="1:14">
      <c r="A333" s="29" t="s">
        <v>1023</v>
      </c>
      <c r="B333" s="29" t="s">
        <v>712</v>
      </c>
      <c r="C333" s="30">
        <v>44424</v>
      </c>
      <c r="D333" s="30">
        <v>44608</v>
      </c>
      <c r="E333" s="29" t="s">
        <v>536</v>
      </c>
      <c r="F333" s="29" t="s">
        <v>819</v>
      </c>
      <c r="G333" s="31">
        <v>10000</v>
      </c>
      <c r="H333" s="32">
        <v>0</v>
      </c>
      <c r="I333" s="31">
        <f t="shared" si="22"/>
        <v>10000</v>
      </c>
      <c r="J333" s="31">
        <v>304</v>
      </c>
      <c r="K333" s="31">
        <v>0</v>
      </c>
      <c r="L333" s="31">
        <f t="shared" si="23"/>
        <v>304</v>
      </c>
      <c r="M333" s="31">
        <f t="shared" si="24"/>
        <v>9696</v>
      </c>
      <c r="N333" s="33" t="s">
        <v>820</v>
      </c>
    </row>
    <row r="334" spans="1:14">
      <c r="A334" s="29" t="s">
        <v>1024</v>
      </c>
      <c r="B334" s="29" t="s">
        <v>712</v>
      </c>
      <c r="C334" s="30">
        <v>44415</v>
      </c>
      <c r="D334" s="30">
        <v>44599</v>
      </c>
      <c r="E334" s="29" t="s">
        <v>536</v>
      </c>
      <c r="F334" s="29" t="s">
        <v>819</v>
      </c>
      <c r="G334" s="31">
        <v>18000</v>
      </c>
      <c r="H334" s="32">
        <v>0</v>
      </c>
      <c r="I334" s="31">
        <f t="shared" si="22"/>
        <v>18000</v>
      </c>
      <c r="J334" s="31">
        <v>547.20000000000005</v>
      </c>
      <c r="K334" s="31">
        <v>1190.1199999999999</v>
      </c>
      <c r="L334" s="31">
        <f t="shared" si="23"/>
        <v>1737.32</v>
      </c>
      <c r="M334" s="31">
        <f t="shared" si="24"/>
        <v>16262.68</v>
      </c>
      <c r="N334" s="33" t="s">
        <v>820</v>
      </c>
    </row>
    <row r="335" spans="1:14">
      <c r="A335" s="29" t="s">
        <v>1025</v>
      </c>
      <c r="B335" s="29" t="s">
        <v>712</v>
      </c>
      <c r="C335" s="30">
        <v>44472</v>
      </c>
      <c r="D335" s="30">
        <v>44654</v>
      </c>
      <c r="E335" s="29" t="s">
        <v>536</v>
      </c>
      <c r="F335" s="29" t="s">
        <v>819</v>
      </c>
      <c r="G335" s="31">
        <v>10000</v>
      </c>
      <c r="H335" s="32">
        <v>0</v>
      </c>
      <c r="I335" s="31">
        <f t="shared" ref="I335:I380" si="34">G335+H335</f>
        <v>10000</v>
      </c>
      <c r="J335" s="31">
        <v>304</v>
      </c>
      <c r="K335" s="31">
        <v>0</v>
      </c>
      <c r="L335" s="31">
        <f t="shared" ref="L335:L380" si="35">J335+K335</f>
        <v>304</v>
      </c>
      <c r="M335" s="31">
        <f t="shared" ref="M335:M380" si="36">G335-L335</f>
        <v>9696</v>
      </c>
      <c r="N335" s="33" t="s">
        <v>820</v>
      </c>
    </row>
    <row r="336" spans="1:14">
      <c r="A336" s="29" t="s">
        <v>1026</v>
      </c>
      <c r="B336" s="29" t="s">
        <v>712</v>
      </c>
      <c r="C336" s="30">
        <v>44414</v>
      </c>
      <c r="D336" s="30">
        <v>44598</v>
      </c>
      <c r="E336" s="29" t="s">
        <v>110</v>
      </c>
      <c r="F336" s="29" t="s">
        <v>819</v>
      </c>
      <c r="G336" s="31">
        <v>13000</v>
      </c>
      <c r="H336" s="32">
        <v>0</v>
      </c>
      <c r="I336" s="31">
        <f t="shared" si="34"/>
        <v>13000</v>
      </c>
      <c r="J336" s="31">
        <v>395.2</v>
      </c>
      <c r="K336" s="31">
        <v>0</v>
      </c>
      <c r="L336" s="31">
        <f t="shared" si="35"/>
        <v>395.2</v>
      </c>
      <c r="M336" s="31">
        <f t="shared" si="36"/>
        <v>12604.8</v>
      </c>
      <c r="N336" s="33" t="s">
        <v>827</v>
      </c>
    </row>
    <row r="337" spans="1:14">
      <c r="A337" s="29" t="s">
        <v>1027</v>
      </c>
      <c r="B337" s="29" t="s">
        <v>712</v>
      </c>
      <c r="C337" s="30">
        <v>44464</v>
      </c>
      <c r="D337" s="30">
        <v>44645</v>
      </c>
      <c r="E337" s="29" t="s">
        <v>54</v>
      </c>
      <c r="F337" s="29" t="s">
        <v>819</v>
      </c>
      <c r="G337" s="31">
        <v>10000</v>
      </c>
      <c r="H337" s="32">
        <v>0</v>
      </c>
      <c r="I337" s="31">
        <f t="shared" si="34"/>
        <v>10000</v>
      </c>
      <c r="J337" s="31">
        <v>304</v>
      </c>
      <c r="K337" s="31">
        <v>0</v>
      </c>
      <c r="L337" s="31">
        <f t="shared" si="35"/>
        <v>304</v>
      </c>
      <c r="M337" s="31">
        <f t="shared" si="36"/>
        <v>9696</v>
      </c>
      <c r="N337" s="35" t="s">
        <v>820</v>
      </c>
    </row>
    <row r="338" spans="1:14" ht="18">
      <c r="A338" s="29" t="s">
        <v>1028</v>
      </c>
      <c r="B338" s="29" t="s">
        <v>712</v>
      </c>
      <c r="C338" s="30"/>
      <c r="D338" s="30"/>
      <c r="E338" s="39" t="s">
        <v>79</v>
      </c>
      <c r="F338" s="29" t="s">
        <v>819</v>
      </c>
      <c r="G338" s="31">
        <v>17500</v>
      </c>
      <c r="H338" s="32">
        <v>1522.5</v>
      </c>
      <c r="I338" s="31">
        <f t="shared" si="34"/>
        <v>19022.5</v>
      </c>
      <c r="J338" s="31">
        <v>532</v>
      </c>
      <c r="K338" s="31">
        <v>0</v>
      </c>
      <c r="L338" s="31">
        <f t="shared" si="35"/>
        <v>532</v>
      </c>
      <c r="M338" s="31">
        <f t="shared" si="36"/>
        <v>16968</v>
      </c>
      <c r="N338" s="33" t="s">
        <v>827</v>
      </c>
    </row>
    <row r="339" spans="1:14">
      <c r="A339" s="36" t="s">
        <v>830</v>
      </c>
      <c r="B339" s="36">
        <v>8</v>
      </c>
      <c r="C339" s="30"/>
      <c r="D339" s="30"/>
      <c r="E339" s="39"/>
      <c r="F339" s="29"/>
      <c r="G339" s="37">
        <f t="shared" ref="G339:M339" si="37">SUM(G331:G338)</f>
        <v>103500</v>
      </c>
      <c r="H339" s="38">
        <f t="shared" si="37"/>
        <v>1522.5</v>
      </c>
      <c r="I339" s="37">
        <f t="shared" si="37"/>
        <v>105022.5</v>
      </c>
      <c r="J339" s="37">
        <f t="shared" si="37"/>
        <v>3146.4</v>
      </c>
      <c r="K339" s="37">
        <f t="shared" si="37"/>
        <v>1190.1199999999999</v>
      </c>
      <c r="L339" s="37">
        <f t="shared" si="37"/>
        <v>4336.5199999999995</v>
      </c>
      <c r="M339" s="37">
        <f t="shared" si="37"/>
        <v>99163.48</v>
      </c>
      <c r="N339" s="35"/>
    </row>
    <row r="340" spans="1:14">
      <c r="A340" s="29"/>
      <c r="B340" s="29"/>
      <c r="C340" s="30"/>
      <c r="D340" s="30"/>
      <c r="E340" s="39"/>
      <c r="F340" s="29"/>
      <c r="G340" s="31"/>
      <c r="H340" s="32"/>
      <c r="I340" s="31"/>
      <c r="J340" s="31"/>
      <c r="K340" s="31"/>
      <c r="L340" s="31"/>
      <c r="M340" s="31"/>
      <c r="N340" s="35"/>
    </row>
    <row r="341" spans="1:14">
      <c r="A341" s="29"/>
      <c r="B341" s="29"/>
      <c r="C341" s="30"/>
      <c r="D341" s="30"/>
      <c r="E341" s="39"/>
      <c r="F341" s="29"/>
      <c r="G341" s="31"/>
      <c r="H341" s="32"/>
      <c r="I341" s="31"/>
      <c r="J341" s="31"/>
      <c r="K341" s="31"/>
      <c r="L341" s="31"/>
      <c r="M341" s="31"/>
      <c r="N341" s="35"/>
    </row>
    <row r="342" spans="1:14">
      <c r="A342" s="29"/>
      <c r="B342" s="29"/>
      <c r="C342" s="30"/>
      <c r="D342" s="30"/>
      <c r="E342" s="39"/>
      <c r="F342" s="29"/>
      <c r="G342" s="31"/>
      <c r="H342" s="32"/>
      <c r="I342" s="31"/>
      <c r="J342" s="31"/>
      <c r="K342" s="31"/>
      <c r="L342" s="31"/>
      <c r="M342" s="31"/>
      <c r="N342" s="35"/>
    </row>
    <row r="343" spans="1:14">
      <c r="A343" s="29"/>
      <c r="B343" s="29"/>
      <c r="C343" s="30"/>
      <c r="D343" s="30"/>
      <c r="E343" s="39"/>
      <c r="F343" s="29"/>
      <c r="G343" s="31"/>
      <c r="H343" s="32"/>
      <c r="I343" s="31"/>
      <c r="J343" s="31"/>
      <c r="K343" s="31"/>
      <c r="L343" s="31"/>
      <c r="M343" s="31"/>
      <c r="N343" s="35"/>
    </row>
    <row r="344" spans="1:14">
      <c r="A344" s="29" t="s">
        <v>1029</v>
      </c>
      <c r="B344" s="29" t="s">
        <v>739</v>
      </c>
      <c r="C344" s="30">
        <v>44366</v>
      </c>
      <c r="D344" s="30">
        <v>44549</v>
      </c>
      <c r="E344" s="29" t="s">
        <v>738</v>
      </c>
      <c r="F344" s="29" t="s">
        <v>819</v>
      </c>
      <c r="G344" s="31">
        <v>10000</v>
      </c>
      <c r="H344" s="32">
        <v>0</v>
      </c>
      <c r="I344" s="31">
        <f t="shared" si="34"/>
        <v>10000</v>
      </c>
      <c r="J344" s="31">
        <v>304</v>
      </c>
      <c r="K344" s="31">
        <v>0</v>
      </c>
      <c r="L344" s="31">
        <f t="shared" si="35"/>
        <v>304</v>
      </c>
      <c r="M344" s="31">
        <f t="shared" si="36"/>
        <v>9696</v>
      </c>
      <c r="N344" s="35" t="s">
        <v>820</v>
      </c>
    </row>
    <row r="345" spans="1:14">
      <c r="A345" s="29" t="s">
        <v>1030</v>
      </c>
      <c r="B345" s="29" t="s">
        <v>739</v>
      </c>
      <c r="C345" s="30">
        <v>44413</v>
      </c>
      <c r="D345" s="30">
        <v>44597</v>
      </c>
      <c r="E345" s="29" t="s">
        <v>743</v>
      </c>
      <c r="F345" s="29" t="s">
        <v>819</v>
      </c>
      <c r="G345" s="31">
        <v>10000</v>
      </c>
      <c r="H345" s="32">
        <v>0</v>
      </c>
      <c r="I345" s="31">
        <f t="shared" si="34"/>
        <v>10000</v>
      </c>
      <c r="J345" s="31">
        <v>304</v>
      </c>
      <c r="K345" s="31">
        <v>0</v>
      </c>
      <c r="L345" s="31">
        <f t="shared" si="35"/>
        <v>304</v>
      </c>
      <c r="M345" s="31">
        <f t="shared" si="36"/>
        <v>9696</v>
      </c>
      <c r="N345" s="33" t="s">
        <v>827</v>
      </c>
    </row>
    <row r="346" spans="1:14">
      <c r="A346" s="29" t="s">
        <v>1031</v>
      </c>
      <c r="B346" s="29" t="s">
        <v>739</v>
      </c>
      <c r="C346" s="30">
        <v>44424</v>
      </c>
      <c r="D346" s="30">
        <v>44608</v>
      </c>
      <c r="E346" s="29" t="s">
        <v>647</v>
      </c>
      <c r="F346" s="29" t="s">
        <v>819</v>
      </c>
      <c r="G346" s="31">
        <v>10000</v>
      </c>
      <c r="H346" s="32">
        <v>0</v>
      </c>
      <c r="I346" s="31">
        <f t="shared" si="34"/>
        <v>10000</v>
      </c>
      <c r="J346" s="31">
        <v>304</v>
      </c>
      <c r="K346" s="31">
        <v>0</v>
      </c>
      <c r="L346" s="31">
        <f t="shared" si="35"/>
        <v>304</v>
      </c>
      <c r="M346" s="31">
        <f t="shared" si="36"/>
        <v>9696</v>
      </c>
      <c r="N346" s="33" t="s">
        <v>827</v>
      </c>
    </row>
    <row r="347" spans="1:14">
      <c r="A347" s="29" t="s">
        <v>1032</v>
      </c>
      <c r="B347" s="29" t="s">
        <v>739</v>
      </c>
      <c r="C347" s="30">
        <v>44424</v>
      </c>
      <c r="D347" s="30">
        <v>44608</v>
      </c>
      <c r="E347" s="29" t="s">
        <v>536</v>
      </c>
      <c r="F347" s="29" t="s">
        <v>819</v>
      </c>
      <c r="G347" s="31">
        <v>10000</v>
      </c>
      <c r="H347" s="32">
        <v>0</v>
      </c>
      <c r="I347" s="31">
        <f t="shared" si="34"/>
        <v>10000</v>
      </c>
      <c r="J347" s="31">
        <v>304</v>
      </c>
      <c r="K347" s="31">
        <v>0</v>
      </c>
      <c r="L347" s="31">
        <f t="shared" si="35"/>
        <v>304</v>
      </c>
      <c r="M347" s="31">
        <f t="shared" si="36"/>
        <v>9696</v>
      </c>
      <c r="N347" s="35" t="s">
        <v>820</v>
      </c>
    </row>
    <row r="348" spans="1:14">
      <c r="A348" s="29" t="s">
        <v>1033</v>
      </c>
      <c r="B348" s="29" t="s">
        <v>739</v>
      </c>
      <c r="C348" s="30">
        <v>44424</v>
      </c>
      <c r="D348" s="30">
        <v>44608</v>
      </c>
      <c r="E348" s="29" t="s">
        <v>536</v>
      </c>
      <c r="F348" s="29" t="s">
        <v>819</v>
      </c>
      <c r="G348" s="31">
        <v>10000</v>
      </c>
      <c r="H348" s="32">
        <v>0</v>
      </c>
      <c r="I348" s="31">
        <f t="shared" si="34"/>
        <v>10000</v>
      </c>
      <c r="J348" s="31">
        <v>304</v>
      </c>
      <c r="K348" s="31">
        <v>0</v>
      </c>
      <c r="L348" s="31">
        <f t="shared" si="35"/>
        <v>304</v>
      </c>
      <c r="M348" s="31">
        <f t="shared" si="36"/>
        <v>9696</v>
      </c>
      <c r="N348" s="33" t="s">
        <v>820</v>
      </c>
    </row>
    <row r="349" spans="1:14">
      <c r="A349" s="29" t="s">
        <v>1034</v>
      </c>
      <c r="B349" s="29" t="s">
        <v>739</v>
      </c>
      <c r="C349" s="30">
        <v>44494</v>
      </c>
      <c r="D349" s="30">
        <v>44676</v>
      </c>
      <c r="E349" s="29" t="s">
        <v>536</v>
      </c>
      <c r="F349" s="29" t="s">
        <v>819</v>
      </c>
      <c r="G349" s="31">
        <v>10000</v>
      </c>
      <c r="H349" s="32">
        <v>0</v>
      </c>
      <c r="I349" s="31">
        <f t="shared" si="34"/>
        <v>10000</v>
      </c>
      <c r="J349" s="31">
        <v>304</v>
      </c>
      <c r="K349" s="31">
        <v>1190.1199999999999</v>
      </c>
      <c r="L349" s="31">
        <f t="shared" si="35"/>
        <v>1494.12</v>
      </c>
      <c r="M349" s="31">
        <f t="shared" si="36"/>
        <v>8505.880000000001</v>
      </c>
      <c r="N349" s="33" t="s">
        <v>820</v>
      </c>
    </row>
    <row r="350" spans="1:14">
      <c r="A350" s="29" t="s">
        <v>1035</v>
      </c>
      <c r="B350" s="29" t="s">
        <v>739</v>
      </c>
      <c r="C350" s="30">
        <v>44457</v>
      </c>
      <c r="D350" s="30">
        <v>44638</v>
      </c>
      <c r="E350" s="40" t="s">
        <v>666</v>
      </c>
      <c r="F350" s="29" t="s">
        <v>819</v>
      </c>
      <c r="G350" s="31">
        <v>10000</v>
      </c>
      <c r="H350" s="32">
        <v>0</v>
      </c>
      <c r="I350" s="31">
        <f t="shared" si="34"/>
        <v>10000</v>
      </c>
      <c r="J350" s="31">
        <v>304</v>
      </c>
      <c r="K350" s="31">
        <v>0</v>
      </c>
      <c r="L350" s="31">
        <f t="shared" si="35"/>
        <v>304</v>
      </c>
      <c r="M350" s="31">
        <f t="shared" si="36"/>
        <v>9696</v>
      </c>
      <c r="N350" s="33" t="s">
        <v>827</v>
      </c>
    </row>
    <row r="351" spans="1:14">
      <c r="A351" s="29" t="s">
        <v>1036</v>
      </c>
      <c r="B351" s="29" t="s">
        <v>739</v>
      </c>
      <c r="C351" s="30">
        <v>44413</v>
      </c>
      <c r="D351" s="30">
        <v>44597</v>
      </c>
      <c r="E351" s="40" t="s">
        <v>666</v>
      </c>
      <c r="F351" s="29" t="s">
        <v>819</v>
      </c>
      <c r="G351" s="31">
        <v>10000</v>
      </c>
      <c r="H351" s="32">
        <v>0</v>
      </c>
      <c r="I351" s="31">
        <f t="shared" si="34"/>
        <v>10000</v>
      </c>
      <c r="J351" s="31">
        <v>304</v>
      </c>
      <c r="K351" s="31">
        <v>1520</v>
      </c>
      <c r="L351" s="31">
        <f t="shared" si="35"/>
        <v>1824</v>
      </c>
      <c r="M351" s="31">
        <f t="shared" si="36"/>
        <v>8176</v>
      </c>
      <c r="N351" s="33" t="s">
        <v>827</v>
      </c>
    </row>
    <row r="352" spans="1:14">
      <c r="A352" s="29" t="s">
        <v>1037</v>
      </c>
      <c r="B352" s="29" t="s">
        <v>739</v>
      </c>
      <c r="C352" s="30">
        <v>44424</v>
      </c>
      <c r="D352" s="30">
        <v>44608</v>
      </c>
      <c r="E352" s="29" t="s">
        <v>54</v>
      </c>
      <c r="F352" s="29" t="s">
        <v>819</v>
      </c>
      <c r="G352" s="31">
        <v>10000</v>
      </c>
      <c r="H352" s="32">
        <v>0</v>
      </c>
      <c r="I352" s="31">
        <f t="shared" si="34"/>
        <v>10000</v>
      </c>
      <c r="J352" s="31">
        <v>304</v>
      </c>
      <c r="K352" s="31">
        <v>0</v>
      </c>
      <c r="L352" s="31">
        <f t="shared" si="35"/>
        <v>304</v>
      </c>
      <c r="M352" s="31">
        <f t="shared" si="36"/>
        <v>9696</v>
      </c>
      <c r="N352" s="33" t="s">
        <v>827</v>
      </c>
    </row>
    <row r="353" spans="1:14">
      <c r="A353" s="36" t="s">
        <v>830</v>
      </c>
      <c r="B353" s="36">
        <v>9</v>
      </c>
      <c r="C353" s="30"/>
      <c r="D353" s="30"/>
      <c r="E353" s="29"/>
      <c r="F353" s="29"/>
      <c r="G353" s="37">
        <f t="shared" ref="G353:M353" si="38">SUM(G344:G352)</f>
        <v>90000</v>
      </c>
      <c r="H353" s="38">
        <f t="shared" si="38"/>
        <v>0</v>
      </c>
      <c r="I353" s="37">
        <f t="shared" si="38"/>
        <v>90000</v>
      </c>
      <c r="J353" s="37">
        <f t="shared" si="38"/>
        <v>2736</v>
      </c>
      <c r="K353" s="37">
        <f t="shared" si="38"/>
        <v>2710.12</v>
      </c>
      <c r="L353" s="37">
        <f t="shared" si="38"/>
        <v>5446.12</v>
      </c>
      <c r="M353" s="37">
        <f t="shared" si="38"/>
        <v>84553.88</v>
      </c>
      <c r="N353" s="35"/>
    </row>
    <row r="354" spans="1:14">
      <c r="A354" s="29"/>
      <c r="B354" s="29"/>
      <c r="C354" s="30"/>
      <c r="D354" s="30"/>
      <c r="E354" s="29"/>
      <c r="F354" s="29"/>
      <c r="G354" s="31"/>
      <c r="H354" s="32"/>
      <c r="I354" s="31"/>
      <c r="J354" s="31"/>
      <c r="K354" s="31"/>
      <c r="L354" s="31"/>
      <c r="M354" s="31"/>
      <c r="N354" s="35"/>
    </row>
    <row r="355" spans="1:14">
      <c r="A355" s="29"/>
      <c r="B355" s="29"/>
      <c r="C355" s="30"/>
      <c r="D355" s="30"/>
      <c r="E355" s="29"/>
      <c r="F355" s="29"/>
      <c r="G355" s="31"/>
      <c r="H355" s="32"/>
      <c r="I355" s="31"/>
      <c r="J355" s="31"/>
      <c r="K355" s="31"/>
      <c r="L355" s="31"/>
      <c r="M355" s="31"/>
      <c r="N355" s="35"/>
    </row>
    <row r="356" spans="1:14">
      <c r="A356" s="29"/>
      <c r="B356" s="29"/>
      <c r="C356" s="30"/>
      <c r="D356" s="30"/>
      <c r="E356" s="29"/>
      <c r="F356" s="29"/>
      <c r="G356" s="31"/>
      <c r="H356" s="32"/>
      <c r="I356" s="31"/>
      <c r="J356" s="31"/>
      <c r="K356" s="31"/>
      <c r="L356" s="31"/>
      <c r="M356" s="31"/>
      <c r="N356" s="35"/>
    </row>
    <row r="357" spans="1:14">
      <c r="A357" s="29"/>
      <c r="B357" s="29"/>
      <c r="C357" s="30"/>
      <c r="D357" s="30"/>
      <c r="E357" s="29"/>
      <c r="F357" s="29"/>
      <c r="G357" s="31"/>
      <c r="H357" s="32"/>
      <c r="I357" s="31"/>
      <c r="J357" s="31"/>
      <c r="K357" s="31"/>
      <c r="L357" s="31"/>
      <c r="M357" s="31"/>
      <c r="N357" s="35"/>
    </row>
    <row r="358" spans="1:14" ht="18">
      <c r="A358" s="29" t="s">
        <v>1038</v>
      </c>
      <c r="B358" s="29" t="s">
        <v>766</v>
      </c>
      <c r="C358" s="30">
        <v>44380</v>
      </c>
      <c r="D358" s="30">
        <v>44564</v>
      </c>
      <c r="E358" s="39" t="s">
        <v>1039</v>
      </c>
      <c r="F358" s="29" t="s">
        <v>819</v>
      </c>
      <c r="G358" s="31">
        <v>10000</v>
      </c>
      <c r="H358" s="32">
        <v>0</v>
      </c>
      <c r="I358" s="31">
        <f t="shared" si="34"/>
        <v>10000</v>
      </c>
      <c r="J358" s="31">
        <v>304</v>
      </c>
      <c r="K358" s="31">
        <v>1190.1199999999999</v>
      </c>
      <c r="L358" s="31">
        <f t="shared" si="35"/>
        <v>1494.12</v>
      </c>
      <c r="M358" s="31">
        <f t="shared" si="36"/>
        <v>8505.880000000001</v>
      </c>
      <c r="N358" s="35" t="s">
        <v>820</v>
      </c>
    </row>
    <row r="359" spans="1:14">
      <c r="A359" s="29" t="s">
        <v>1040</v>
      </c>
      <c r="B359" s="29" t="s">
        <v>766</v>
      </c>
      <c r="C359" s="30">
        <v>44392</v>
      </c>
      <c r="D359" s="30">
        <v>44576</v>
      </c>
      <c r="E359" s="29" t="s">
        <v>690</v>
      </c>
      <c r="F359" s="29" t="s">
        <v>819</v>
      </c>
      <c r="G359" s="31">
        <v>20000</v>
      </c>
      <c r="H359" s="32">
        <v>0</v>
      </c>
      <c r="I359" s="31">
        <f t="shared" si="34"/>
        <v>20000</v>
      </c>
      <c r="J359" s="31">
        <v>608</v>
      </c>
      <c r="K359" s="31">
        <v>0</v>
      </c>
      <c r="L359" s="31">
        <f t="shared" si="35"/>
        <v>608</v>
      </c>
      <c r="M359" s="31">
        <f t="shared" si="36"/>
        <v>19392</v>
      </c>
      <c r="N359" s="33" t="s">
        <v>820</v>
      </c>
    </row>
    <row r="360" spans="1:14">
      <c r="A360" s="29" t="s">
        <v>1041</v>
      </c>
      <c r="B360" s="29" t="s">
        <v>766</v>
      </c>
      <c r="C360" s="30">
        <v>44501</v>
      </c>
      <c r="D360" s="30">
        <v>44682</v>
      </c>
      <c r="E360" s="29" t="s">
        <v>536</v>
      </c>
      <c r="F360" s="29" t="s">
        <v>819</v>
      </c>
      <c r="G360" s="31">
        <v>10000</v>
      </c>
      <c r="H360" s="32">
        <v>0</v>
      </c>
      <c r="I360" s="31">
        <f t="shared" si="34"/>
        <v>10000</v>
      </c>
      <c r="J360" s="29">
        <v>304</v>
      </c>
      <c r="K360" s="31">
        <v>0</v>
      </c>
      <c r="L360" s="31">
        <f t="shared" si="35"/>
        <v>304</v>
      </c>
      <c r="M360" s="31">
        <f t="shared" si="36"/>
        <v>9696</v>
      </c>
      <c r="N360" s="33" t="s">
        <v>820</v>
      </c>
    </row>
    <row r="361" spans="1:14">
      <c r="A361" s="29" t="s">
        <v>1042</v>
      </c>
      <c r="B361" s="29" t="s">
        <v>766</v>
      </c>
      <c r="C361" s="30">
        <v>44427</v>
      </c>
      <c r="D361" s="30">
        <v>44611</v>
      </c>
      <c r="E361" s="29" t="s">
        <v>775</v>
      </c>
      <c r="F361" s="29" t="s">
        <v>819</v>
      </c>
      <c r="G361" s="31">
        <v>10000</v>
      </c>
      <c r="H361" s="32">
        <v>0</v>
      </c>
      <c r="I361" s="31">
        <f t="shared" si="34"/>
        <v>10000</v>
      </c>
      <c r="J361" s="31">
        <v>304</v>
      </c>
      <c r="K361" s="31">
        <v>0</v>
      </c>
      <c r="L361" s="31">
        <f t="shared" si="35"/>
        <v>304</v>
      </c>
      <c r="M361" s="31">
        <f t="shared" si="36"/>
        <v>9696</v>
      </c>
      <c r="N361" s="33" t="s">
        <v>827</v>
      </c>
    </row>
    <row r="362" spans="1:14">
      <c r="A362" s="29" t="s">
        <v>1043</v>
      </c>
      <c r="B362" s="29" t="s">
        <v>766</v>
      </c>
      <c r="C362" s="30">
        <v>44444</v>
      </c>
      <c r="D362" s="30">
        <v>44625</v>
      </c>
      <c r="E362" s="40" t="s">
        <v>666</v>
      </c>
      <c r="F362" s="29" t="s">
        <v>819</v>
      </c>
      <c r="G362" s="31">
        <v>10000</v>
      </c>
      <c r="H362" s="32">
        <v>0</v>
      </c>
      <c r="I362" s="31">
        <f t="shared" si="34"/>
        <v>10000</v>
      </c>
      <c r="J362" s="31">
        <v>304</v>
      </c>
      <c r="K362" s="31">
        <v>0</v>
      </c>
      <c r="L362" s="31">
        <f t="shared" si="35"/>
        <v>304</v>
      </c>
      <c r="M362" s="31">
        <f t="shared" si="36"/>
        <v>9696</v>
      </c>
      <c r="N362" s="33" t="s">
        <v>827</v>
      </c>
    </row>
    <row r="363" spans="1:14">
      <c r="A363" s="36" t="s">
        <v>830</v>
      </c>
      <c r="B363" s="36">
        <v>5</v>
      </c>
      <c r="C363" s="30"/>
      <c r="D363" s="30"/>
      <c r="E363" s="40"/>
      <c r="F363" s="29"/>
      <c r="G363" s="37">
        <f t="shared" ref="G363:M363" si="39">SUM(G358:G362)</f>
        <v>60000</v>
      </c>
      <c r="H363" s="38">
        <f t="shared" si="39"/>
        <v>0</v>
      </c>
      <c r="I363" s="37">
        <f t="shared" si="39"/>
        <v>60000</v>
      </c>
      <c r="J363" s="37">
        <f t="shared" si="39"/>
        <v>1824</v>
      </c>
      <c r="K363" s="37">
        <f t="shared" si="39"/>
        <v>1190.1199999999999</v>
      </c>
      <c r="L363" s="37">
        <f t="shared" si="39"/>
        <v>3014.12</v>
      </c>
      <c r="M363" s="37">
        <f t="shared" si="39"/>
        <v>56985.880000000005</v>
      </c>
      <c r="N363" s="35"/>
    </row>
    <row r="364" spans="1:14">
      <c r="A364" s="29"/>
      <c r="B364" s="29"/>
      <c r="C364" s="30"/>
      <c r="D364" s="30"/>
      <c r="E364" s="40"/>
      <c r="F364" s="29"/>
      <c r="G364" s="31"/>
      <c r="H364" s="32"/>
      <c r="I364" s="31"/>
      <c r="J364" s="31"/>
      <c r="K364" s="31"/>
      <c r="L364" s="31"/>
      <c r="M364" s="31"/>
      <c r="N364" s="35"/>
    </row>
    <row r="365" spans="1:14">
      <c r="A365" s="29"/>
      <c r="B365" s="29"/>
      <c r="C365" s="30"/>
      <c r="D365" s="30"/>
      <c r="E365" s="40"/>
      <c r="F365" s="29"/>
      <c r="G365" s="31"/>
      <c r="H365" s="32"/>
      <c r="I365" s="31"/>
      <c r="J365" s="31"/>
      <c r="K365" s="31"/>
      <c r="L365" s="31"/>
      <c r="M365" s="31"/>
      <c r="N365" s="35"/>
    </row>
    <row r="366" spans="1:14">
      <c r="A366" s="29"/>
      <c r="B366" s="29"/>
      <c r="C366" s="30"/>
      <c r="D366" s="30"/>
      <c r="E366" s="40"/>
      <c r="F366" s="29"/>
      <c r="G366" s="31"/>
      <c r="H366" s="32"/>
      <c r="I366" s="31"/>
      <c r="J366" s="31"/>
      <c r="K366" s="31"/>
      <c r="L366" s="31"/>
      <c r="M366" s="31"/>
      <c r="N366" s="35"/>
    </row>
    <row r="367" spans="1:14">
      <c r="A367" s="29"/>
      <c r="B367" s="29"/>
      <c r="C367" s="30"/>
      <c r="D367" s="30"/>
      <c r="E367" s="40"/>
      <c r="F367" s="29"/>
      <c r="G367" s="31"/>
      <c r="H367" s="32"/>
      <c r="I367" s="31"/>
      <c r="J367" s="31"/>
      <c r="K367" s="31"/>
      <c r="L367" s="31"/>
      <c r="M367" s="31"/>
      <c r="N367" s="35"/>
    </row>
    <row r="368" spans="1:14">
      <c r="A368" s="29" t="s">
        <v>1044</v>
      </c>
      <c r="B368" s="29" t="s">
        <v>783</v>
      </c>
      <c r="C368" s="34">
        <v>44441</v>
      </c>
      <c r="D368" s="34">
        <v>44622</v>
      </c>
      <c r="E368" s="29" t="s">
        <v>782</v>
      </c>
      <c r="F368" s="29" t="s">
        <v>819</v>
      </c>
      <c r="G368" s="31">
        <v>10000</v>
      </c>
      <c r="H368" s="32">
        <v>0</v>
      </c>
      <c r="I368" s="31">
        <f t="shared" si="34"/>
        <v>10000</v>
      </c>
      <c r="J368" s="31">
        <v>304</v>
      </c>
      <c r="K368" s="31">
        <v>0</v>
      </c>
      <c r="L368" s="31">
        <f t="shared" si="35"/>
        <v>304</v>
      </c>
      <c r="M368" s="31">
        <f t="shared" si="36"/>
        <v>9696</v>
      </c>
      <c r="N368" s="35" t="s">
        <v>820</v>
      </c>
    </row>
    <row r="369" spans="1:14">
      <c r="A369" s="29" t="s">
        <v>1045</v>
      </c>
      <c r="B369" s="29" t="s">
        <v>783</v>
      </c>
      <c r="C369" s="30">
        <v>44471</v>
      </c>
      <c r="D369" s="30">
        <v>44683</v>
      </c>
      <c r="E369" s="29" t="s">
        <v>536</v>
      </c>
      <c r="F369" s="29" t="s">
        <v>819</v>
      </c>
      <c r="G369" s="31">
        <v>10000</v>
      </c>
      <c r="H369" s="32">
        <v>0</v>
      </c>
      <c r="I369" s="31">
        <f t="shared" si="34"/>
        <v>10000</v>
      </c>
      <c r="J369" s="31">
        <v>304</v>
      </c>
      <c r="K369" s="31">
        <v>0</v>
      </c>
      <c r="L369" s="31">
        <f t="shared" si="35"/>
        <v>304</v>
      </c>
      <c r="M369" s="31">
        <f t="shared" si="36"/>
        <v>9696</v>
      </c>
      <c r="N369" s="33" t="s">
        <v>820</v>
      </c>
    </row>
    <row r="370" spans="1:14">
      <c r="A370" s="29" t="s">
        <v>1046</v>
      </c>
      <c r="B370" s="29" t="s">
        <v>783</v>
      </c>
      <c r="C370" s="30">
        <v>44515</v>
      </c>
      <c r="D370" s="30">
        <v>44696</v>
      </c>
      <c r="E370" s="40" t="s">
        <v>666</v>
      </c>
      <c r="F370" s="29" t="s">
        <v>819</v>
      </c>
      <c r="G370" s="31">
        <v>10000</v>
      </c>
      <c r="H370" s="32">
        <v>0</v>
      </c>
      <c r="I370" s="31">
        <f t="shared" si="34"/>
        <v>10000</v>
      </c>
      <c r="J370" s="31">
        <v>304</v>
      </c>
      <c r="K370" s="31">
        <v>0</v>
      </c>
      <c r="L370" s="31">
        <f t="shared" si="35"/>
        <v>304</v>
      </c>
      <c r="M370" s="31">
        <f t="shared" si="36"/>
        <v>9696</v>
      </c>
      <c r="N370" s="33" t="s">
        <v>827</v>
      </c>
    </row>
    <row r="371" spans="1:14">
      <c r="A371" s="29" t="s">
        <v>1047</v>
      </c>
      <c r="B371" s="29" t="s">
        <v>783</v>
      </c>
      <c r="C371" s="30">
        <v>44424</v>
      </c>
      <c r="D371" s="30">
        <v>44608</v>
      </c>
      <c r="E371" s="29" t="s">
        <v>54</v>
      </c>
      <c r="F371" s="29" t="s">
        <v>819</v>
      </c>
      <c r="G371" s="31">
        <v>10000</v>
      </c>
      <c r="H371" s="32">
        <v>0</v>
      </c>
      <c r="I371" s="31">
        <f t="shared" si="34"/>
        <v>10000</v>
      </c>
      <c r="J371" s="31">
        <v>304</v>
      </c>
      <c r="K371" s="31">
        <v>0</v>
      </c>
      <c r="L371" s="31">
        <f t="shared" si="35"/>
        <v>304</v>
      </c>
      <c r="M371" s="31">
        <f t="shared" si="36"/>
        <v>9696</v>
      </c>
      <c r="N371" s="35" t="s">
        <v>820</v>
      </c>
    </row>
    <row r="372" spans="1:14">
      <c r="A372" s="29" t="s">
        <v>1048</v>
      </c>
      <c r="B372" s="29" t="s">
        <v>783</v>
      </c>
      <c r="C372" s="30">
        <v>44461</v>
      </c>
      <c r="D372" s="30">
        <v>44642</v>
      </c>
      <c r="E372" s="29" t="s">
        <v>54</v>
      </c>
      <c r="F372" s="29" t="s">
        <v>819</v>
      </c>
      <c r="G372" s="31">
        <v>10000</v>
      </c>
      <c r="H372" s="32">
        <v>0</v>
      </c>
      <c r="I372" s="31">
        <f t="shared" si="34"/>
        <v>10000</v>
      </c>
      <c r="J372" s="31">
        <v>304</v>
      </c>
      <c r="K372" s="31">
        <v>0</v>
      </c>
      <c r="L372" s="31">
        <f t="shared" si="35"/>
        <v>304</v>
      </c>
      <c r="M372" s="31">
        <f t="shared" si="36"/>
        <v>9696</v>
      </c>
      <c r="N372" s="33" t="s">
        <v>820</v>
      </c>
    </row>
    <row r="373" spans="1:14">
      <c r="A373" s="36" t="s">
        <v>830</v>
      </c>
      <c r="B373" s="36">
        <v>5</v>
      </c>
      <c r="C373" s="30"/>
      <c r="D373" s="30"/>
      <c r="E373" s="29"/>
      <c r="F373" s="29"/>
      <c r="G373" s="37">
        <f t="shared" ref="G373:M373" si="40">SUM(G368:G372)</f>
        <v>50000</v>
      </c>
      <c r="H373" s="38">
        <f t="shared" si="40"/>
        <v>0</v>
      </c>
      <c r="I373" s="37">
        <f t="shared" si="40"/>
        <v>50000</v>
      </c>
      <c r="J373" s="37">
        <f t="shared" si="40"/>
        <v>1520</v>
      </c>
      <c r="K373" s="37">
        <f t="shared" si="40"/>
        <v>0</v>
      </c>
      <c r="L373" s="37">
        <f t="shared" si="40"/>
        <v>1520</v>
      </c>
      <c r="M373" s="37">
        <f t="shared" si="40"/>
        <v>48480</v>
      </c>
      <c r="N373" s="33"/>
    </row>
    <row r="374" spans="1:14">
      <c r="A374" s="29"/>
      <c r="B374" s="29"/>
      <c r="C374" s="30"/>
      <c r="D374" s="30"/>
      <c r="E374" s="29"/>
      <c r="F374" s="29"/>
      <c r="G374" s="31"/>
      <c r="H374" s="32"/>
      <c r="I374" s="31"/>
      <c r="J374" s="31"/>
      <c r="K374" s="31"/>
      <c r="L374" s="31"/>
      <c r="M374" s="31"/>
      <c r="N374" s="33"/>
    </row>
    <row r="375" spans="1:14">
      <c r="A375" s="29"/>
      <c r="B375" s="29"/>
      <c r="C375" s="30"/>
      <c r="D375" s="30"/>
      <c r="E375" s="29"/>
      <c r="F375" s="29"/>
      <c r="G375" s="31"/>
      <c r="H375" s="32"/>
      <c r="I375" s="31"/>
      <c r="J375" s="31"/>
      <c r="K375" s="31"/>
      <c r="L375" s="31"/>
      <c r="M375" s="31"/>
      <c r="N375" s="33"/>
    </row>
    <row r="376" spans="1:14">
      <c r="A376" s="29"/>
      <c r="B376" s="29"/>
      <c r="C376" s="30"/>
      <c r="D376" s="30"/>
      <c r="E376" s="29"/>
      <c r="F376" s="29"/>
      <c r="G376" s="31"/>
      <c r="H376" s="32"/>
      <c r="I376" s="31"/>
      <c r="J376" s="31"/>
      <c r="K376" s="31"/>
      <c r="L376" s="31"/>
      <c r="M376" s="31"/>
      <c r="N376" s="33"/>
    </row>
    <row r="377" spans="1:14">
      <c r="A377" s="29" t="s">
        <v>1049</v>
      </c>
      <c r="B377" s="29" t="s">
        <v>798</v>
      </c>
      <c r="C377" s="30">
        <v>44502</v>
      </c>
      <c r="D377" s="30">
        <v>44683</v>
      </c>
      <c r="E377" s="29" t="s">
        <v>536</v>
      </c>
      <c r="F377" s="29" t="s">
        <v>819</v>
      </c>
      <c r="G377" s="31">
        <v>10000</v>
      </c>
      <c r="H377" s="32">
        <v>0</v>
      </c>
      <c r="I377" s="31">
        <f t="shared" si="34"/>
        <v>10000</v>
      </c>
      <c r="J377" s="31">
        <v>304</v>
      </c>
      <c r="K377" s="31">
        <v>0</v>
      </c>
      <c r="L377" s="31">
        <f t="shared" si="35"/>
        <v>304</v>
      </c>
      <c r="M377" s="31">
        <f t="shared" si="36"/>
        <v>9696</v>
      </c>
      <c r="N377" s="33" t="s">
        <v>820</v>
      </c>
    </row>
    <row r="378" spans="1:14">
      <c r="A378" s="29" t="s">
        <v>1050</v>
      </c>
      <c r="B378" s="29" t="s">
        <v>798</v>
      </c>
      <c r="C378" s="30">
        <v>44424</v>
      </c>
      <c r="D378" s="30">
        <v>44608</v>
      </c>
      <c r="E378" s="29" t="s">
        <v>536</v>
      </c>
      <c r="F378" s="29" t="s">
        <v>819</v>
      </c>
      <c r="G378" s="31">
        <v>10000</v>
      </c>
      <c r="H378" s="32">
        <v>0</v>
      </c>
      <c r="I378" s="31">
        <f t="shared" si="34"/>
        <v>10000</v>
      </c>
      <c r="J378" s="31">
        <v>304</v>
      </c>
      <c r="K378" s="31">
        <v>630</v>
      </c>
      <c r="L378" s="31">
        <f t="shared" si="35"/>
        <v>934</v>
      </c>
      <c r="M378" s="31">
        <f t="shared" si="36"/>
        <v>9066</v>
      </c>
      <c r="N378" s="33" t="s">
        <v>827</v>
      </c>
    </row>
    <row r="379" spans="1:14">
      <c r="A379" s="29" t="s">
        <v>1051</v>
      </c>
      <c r="B379" s="29" t="s">
        <v>798</v>
      </c>
      <c r="C379" s="30">
        <v>44424</v>
      </c>
      <c r="D379" s="30">
        <v>44608</v>
      </c>
      <c r="E379" s="29" t="s">
        <v>536</v>
      </c>
      <c r="F379" s="29" t="s">
        <v>819</v>
      </c>
      <c r="G379" s="31">
        <v>10000</v>
      </c>
      <c r="H379" s="32">
        <v>0</v>
      </c>
      <c r="I379" s="31">
        <f t="shared" si="34"/>
        <v>10000</v>
      </c>
      <c r="J379" s="31">
        <v>304</v>
      </c>
      <c r="K379" s="31">
        <v>380</v>
      </c>
      <c r="L379" s="31">
        <f t="shared" si="35"/>
        <v>684</v>
      </c>
      <c r="M379" s="31">
        <f t="shared" si="36"/>
        <v>9316</v>
      </c>
      <c r="N379" s="35" t="s">
        <v>820</v>
      </c>
    </row>
    <row r="380" spans="1:14">
      <c r="A380" s="29" t="s">
        <v>1052</v>
      </c>
      <c r="B380" s="29" t="s">
        <v>798</v>
      </c>
      <c r="C380" s="30">
        <v>44509</v>
      </c>
      <c r="D380" s="30">
        <v>44690</v>
      </c>
      <c r="E380" s="40" t="s">
        <v>666</v>
      </c>
      <c r="F380" s="29" t="s">
        <v>819</v>
      </c>
      <c r="G380" s="31">
        <v>10000</v>
      </c>
      <c r="H380" s="32">
        <v>0</v>
      </c>
      <c r="I380" s="31">
        <f t="shared" si="34"/>
        <v>10000</v>
      </c>
      <c r="J380" s="31">
        <v>304</v>
      </c>
      <c r="K380" s="31">
        <v>380</v>
      </c>
      <c r="L380" s="31">
        <f t="shared" si="35"/>
        <v>684</v>
      </c>
      <c r="M380" s="31">
        <f t="shared" si="36"/>
        <v>9316</v>
      </c>
      <c r="N380" s="33" t="s">
        <v>827</v>
      </c>
    </row>
    <row r="381" spans="1:14">
      <c r="A381" s="36" t="s">
        <v>830</v>
      </c>
      <c r="B381" s="36">
        <v>4</v>
      </c>
      <c r="C381" s="29"/>
      <c r="D381" s="29"/>
      <c r="E381" s="29"/>
      <c r="F381" s="29"/>
      <c r="G381" s="37">
        <f t="shared" ref="G381:M381" si="41">SUM(G377:G380)</f>
        <v>40000</v>
      </c>
      <c r="H381" s="37">
        <f t="shared" si="41"/>
        <v>0</v>
      </c>
      <c r="I381" s="37">
        <f t="shared" si="41"/>
        <v>40000</v>
      </c>
      <c r="J381" s="37">
        <f t="shared" si="41"/>
        <v>1216</v>
      </c>
      <c r="K381" s="37">
        <f t="shared" si="41"/>
        <v>1390</v>
      </c>
      <c r="L381" s="37">
        <f t="shared" si="41"/>
        <v>2606</v>
      </c>
      <c r="M381" s="37">
        <f t="shared" si="41"/>
        <v>37394</v>
      </c>
      <c r="N381" s="33"/>
    </row>
    <row r="387" spans="1:13" ht="15">
      <c r="A387" s="53" t="s">
        <v>1053</v>
      </c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</row>
    <row r="388" spans="1:13" ht="15">
      <c r="A388" s="52" t="s">
        <v>1054</v>
      </c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</row>
    <row r="389" spans="1:13" ht="15">
      <c r="A389" s="52" t="s">
        <v>1055</v>
      </c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</row>
  </sheetData>
  <mergeCells count="7">
    <mergeCell ref="A389:M389"/>
    <mergeCell ref="A15:L15"/>
    <mergeCell ref="A16:L16"/>
    <mergeCell ref="A17:L17"/>
    <mergeCell ref="A18:L18"/>
    <mergeCell ref="A387:M387"/>
    <mergeCell ref="A388:M388"/>
  </mergeCells>
  <pageMargins left="0.31" right="0.17" top="0.75" bottom="0.31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21"/>
  <sheetViews>
    <sheetView workbookViewId="0">
      <selection activeCell="C2" sqref="C2:C221"/>
    </sheetView>
  </sheetViews>
  <sheetFormatPr baseColWidth="10" defaultColWidth="11.42578125" defaultRowHeight="15"/>
  <cols>
    <col min="1" max="1" width="22.42578125" customWidth="1"/>
    <col min="2" max="2" width="20.5703125" customWidth="1"/>
    <col min="3" max="3" width="36.7109375" customWidth="1"/>
  </cols>
  <sheetData>
    <row r="1" spans="1:3">
      <c r="A1" s="1" t="s">
        <v>1</v>
      </c>
      <c r="B1" s="1" t="s">
        <v>2</v>
      </c>
      <c r="C1" t="s">
        <v>1056</v>
      </c>
    </row>
    <row r="2" spans="1:3">
      <c r="A2" s="4" t="s">
        <v>22</v>
      </c>
      <c r="B2" s="4" t="s">
        <v>23</v>
      </c>
      <c r="C2" t="str">
        <f>B2&amp;" "&amp;A2</f>
        <v>GERALDY PANIAGUA VITINI</v>
      </c>
    </row>
    <row r="3" spans="1:3">
      <c r="A3" s="4" t="s">
        <v>28</v>
      </c>
      <c r="B3" s="4" t="s">
        <v>29</v>
      </c>
      <c r="C3" t="str">
        <f t="shared" ref="C3:C66" si="0">B3&amp;" "&amp;A3</f>
        <v>ALBA CELIS SANTANA CUEVAS</v>
      </c>
    </row>
    <row r="4" spans="1:3">
      <c r="A4" s="4" t="s">
        <v>32</v>
      </c>
      <c r="B4" s="4" t="s">
        <v>33</v>
      </c>
      <c r="C4" t="str">
        <f t="shared" si="0"/>
        <v>ANDRELISA ROSARIO MENA</v>
      </c>
    </row>
    <row r="5" spans="1:3">
      <c r="A5" s="4" t="s">
        <v>36</v>
      </c>
      <c r="B5" s="4" t="s">
        <v>37</v>
      </c>
      <c r="C5" t="str">
        <f t="shared" si="0"/>
        <v>BIANNY ROA FLORENTINO</v>
      </c>
    </row>
    <row r="6" spans="1:3">
      <c r="A6" s="4" t="s">
        <v>40</v>
      </c>
      <c r="B6" s="4" t="s">
        <v>41</v>
      </c>
      <c r="C6" t="str">
        <f t="shared" si="0"/>
        <v>JULEYDI MARTE ROSARIO</v>
      </c>
    </row>
    <row r="7" spans="1:3">
      <c r="A7" s="4" t="s">
        <v>43</v>
      </c>
      <c r="B7" s="4" t="s">
        <v>44</v>
      </c>
      <c r="C7" t="str">
        <f t="shared" si="0"/>
        <v>ROSA DINANYRIZ ALT REYNOSO AMPARO</v>
      </c>
    </row>
    <row r="8" spans="1:3">
      <c r="A8" s="4" t="s">
        <v>47</v>
      </c>
      <c r="B8" s="4" t="s">
        <v>48</v>
      </c>
      <c r="C8" t="str">
        <f t="shared" si="0"/>
        <v>FAUSTO GONZALEZ PEREIRA</v>
      </c>
    </row>
    <row r="9" spans="1:3">
      <c r="A9" s="4" t="s">
        <v>51</v>
      </c>
      <c r="B9" s="4" t="s">
        <v>52</v>
      </c>
      <c r="C9" t="str">
        <f t="shared" si="0"/>
        <v>ALTAGRACIA TEJEDA UBEN</v>
      </c>
    </row>
    <row r="10" spans="1:3">
      <c r="A10" s="4" t="s">
        <v>55</v>
      </c>
      <c r="B10" s="4" t="s">
        <v>56</v>
      </c>
      <c r="C10" t="str">
        <f t="shared" si="0"/>
        <v>JOSE DANIEL FRANCISCO GUZMAN</v>
      </c>
    </row>
    <row r="11" spans="1:3">
      <c r="A11" s="4" t="s">
        <v>58</v>
      </c>
      <c r="B11" s="4" t="s">
        <v>59</v>
      </c>
      <c r="C11" t="str">
        <f t="shared" si="0"/>
        <v>LUIS ANTONIO CASTRO FELICIANO</v>
      </c>
    </row>
    <row r="12" spans="1:3">
      <c r="A12" s="4" t="s">
        <v>63</v>
      </c>
      <c r="B12" s="4" t="s">
        <v>64</v>
      </c>
      <c r="C12" t="str">
        <f t="shared" si="0"/>
        <v>LISMEIRY YAMILLET OGANDO LIRIANO</v>
      </c>
    </row>
    <row r="13" spans="1:3">
      <c r="A13" s="4" t="s">
        <v>67</v>
      </c>
      <c r="B13" s="4" t="s">
        <v>68</v>
      </c>
      <c r="C13" t="str">
        <f t="shared" si="0"/>
        <v>HECTOR GUADALUPE LANTIGUA GARCIA</v>
      </c>
    </row>
    <row r="14" spans="1:3">
      <c r="A14" s="4" t="s">
        <v>72</v>
      </c>
      <c r="B14" s="4" t="s">
        <v>73</v>
      </c>
      <c r="C14" t="str">
        <f t="shared" si="0"/>
        <v>FRANCO SEGUNDO NUÑEZ RAMOS</v>
      </c>
    </row>
    <row r="15" spans="1:3">
      <c r="A15" s="4" t="s">
        <v>76</v>
      </c>
      <c r="B15" s="4" t="s">
        <v>77</v>
      </c>
      <c r="C15" t="str">
        <f t="shared" si="0"/>
        <v>MARTIN VICENTE DE J GONZALEZ CURIEL</v>
      </c>
    </row>
    <row r="16" spans="1:3">
      <c r="A16" s="4" t="s">
        <v>80</v>
      </c>
      <c r="B16" s="4" t="s">
        <v>81</v>
      </c>
      <c r="C16" t="str">
        <f t="shared" si="0"/>
        <v>PAOLA NICOLE ABREU TORRES</v>
      </c>
    </row>
    <row r="17" spans="1:3">
      <c r="A17" s="4" t="s">
        <v>85</v>
      </c>
      <c r="B17" s="4" t="s">
        <v>86</v>
      </c>
      <c r="C17" t="str">
        <f t="shared" si="0"/>
        <v>GRISELDA GONZALEZ VALERIO</v>
      </c>
    </row>
    <row r="18" spans="1:3">
      <c r="A18" s="4" t="s">
        <v>90</v>
      </c>
      <c r="B18" s="4" t="s">
        <v>91</v>
      </c>
      <c r="C18" t="str">
        <f t="shared" si="0"/>
        <v>MARCO ANTONIO MATEO SANTANA</v>
      </c>
    </row>
    <row r="19" spans="1:3">
      <c r="A19" s="4" t="s">
        <v>95</v>
      </c>
      <c r="B19" s="4" t="s">
        <v>96</v>
      </c>
      <c r="C19" t="str">
        <f t="shared" si="0"/>
        <v>EDUARD ENRIQUE JIMENEZ EUSEBIO</v>
      </c>
    </row>
    <row r="20" spans="1:3">
      <c r="A20" s="4" t="s">
        <v>99</v>
      </c>
      <c r="B20" s="4" t="s">
        <v>100</v>
      </c>
      <c r="C20" t="str">
        <f t="shared" si="0"/>
        <v>MARIO QUEZADA LUCIANO</v>
      </c>
    </row>
    <row r="21" spans="1:3">
      <c r="A21" s="4" t="s">
        <v>103</v>
      </c>
      <c r="B21" s="4" t="s">
        <v>104</v>
      </c>
      <c r="C21" t="str">
        <f t="shared" si="0"/>
        <v>PEDRO ALCALA ADON</v>
      </c>
    </row>
    <row r="22" spans="1:3">
      <c r="A22" s="4" t="s">
        <v>107</v>
      </c>
      <c r="B22" s="4" t="s">
        <v>108</v>
      </c>
      <c r="C22" t="str">
        <f t="shared" si="0"/>
        <v>BENITA REYES SOSA</v>
      </c>
    </row>
    <row r="23" spans="1:3">
      <c r="A23" s="4" t="s">
        <v>111</v>
      </c>
      <c r="B23" s="4" t="s">
        <v>112</v>
      </c>
      <c r="C23" t="str">
        <f t="shared" si="0"/>
        <v>EUSEBIA REYES MONTAÑO</v>
      </c>
    </row>
    <row r="24" spans="1:3">
      <c r="A24" s="4" t="s">
        <v>115</v>
      </c>
      <c r="B24" s="4" t="s">
        <v>116</v>
      </c>
      <c r="C24" t="str">
        <f t="shared" si="0"/>
        <v>ANA TERESA GALLARD BERSON</v>
      </c>
    </row>
    <row r="25" spans="1:3">
      <c r="A25" s="4" t="s">
        <v>118</v>
      </c>
      <c r="B25" s="4" t="s">
        <v>119</v>
      </c>
      <c r="C25" t="str">
        <f t="shared" si="0"/>
        <v>CRISTI ISABEL RODRIGUEZ ROSARIO</v>
      </c>
    </row>
    <row r="26" spans="1:3">
      <c r="A26" s="4" t="s">
        <v>121</v>
      </c>
      <c r="B26" s="4" t="s">
        <v>122</v>
      </c>
      <c r="C26" t="str">
        <f t="shared" si="0"/>
        <v>LEANDRA ARGENTINA PEREZ ARIAS</v>
      </c>
    </row>
    <row r="27" spans="1:3">
      <c r="A27" s="4" t="s">
        <v>124</v>
      </c>
      <c r="B27" s="4" t="s">
        <v>125</v>
      </c>
      <c r="C27" t="str">
        <f t="shared" si="0"/>
        <v>MAILYN BRAZOBAN</v>
      </c>
    </row>
    <row r="28" spans="1:3">
      <c r="A28" s="4" t="s">
        <v>127</v>
      </c>
      <c r="B28" s="4" t="s">
        <v>128</v>
      </c>
      <c r="C28" t="str">
        <f t="shared" si="0"/>
        <v>MARI MORENO ALCANTARA</v>
      </c>
    </row>
    <row r="29" spans="1:3">
      <c r="A29" s="4" t="s">
        <v>130</v>
      </c>
      <c r="B29" s="4" t="s">
        <v>131</v>
      </c>
      <c r="C29" t="str">
        <f t="shared" si="0"/>
        <v>NAIROBY ARIAS MERAN</v>
      </c>
    </row>
    <row r="30" spans="1:3">
      <c r="A30" s="4" t="s">
        <v>133</v>
      </c>
      <c r="B30" s="4" t="s">
        <v>134</v>
      </c>
      <c r="C30" t="str">
        <f t="shared" si="0"/>
        <v>RAMONA MARIA ROA DIAZ</v>
      </c>
    </row>
    <row r="31" spans="1:3">
      <c r="A31" s="4" t="s">
        <v>136</v>
      </c>
      <c r="B31" s="4" t="s">
        <v>137</v>
      </c>
      <c r="C31" t="str">
        <f t="shared" si="0"/>
        <v>SANTIAGO LUNA RAMIREZ</v>
      </c>
    </row>
    <row r="32" spans="1:3">
      <c r="A32" s="4" t="s">
        <v>139</v>
      </c>
      <c r="B32" s="4" t="s">
        <v>140</v>
      </c>
      <c r="C32" t="str">
        <f t="shared" si="0"/>
        <v>RUBEN DARIO RODRIGUEZ SANTANA</v>
      </c>
    </row>
    <row r="33" spans="1:3">
      <c r="A33" s="4" t="s">
        <v>143</v>
      </c>
      <c r="B33" s="4" t="s">
        <v>144</v>
      </c>
      <c r="C33" t="str">
        <f t="shared" si="0"/>
        <v>AHIRINA MANZUETA BAEZ</v>
      </c>
    </row>
    <row r="34" spans="1:3">
      <c r="A34" s="4" t="s">
        <v>148</v>
      </c>
      <c r="B34" s="4" t="s">
        <v>149</v>
      </c>
      <c r="C34" t="str">
        <f t="shared" si="0"/>
        <v>AMBAR MARIA BILLINI GONZALEZ</v>
      </c>
    </row>
    <row r="35" spans="1:3">
      <c r="A35" s="4" t="s">
        <v>152</v>
      </c>
      <c r="B35" s="4" t="s">
        <v>153</v>
      </c>
      <c r="C35" t="str">
        <f t="shared" si="0"/>
        <v>JHON MANUEL DE LA ROSA CABREJA</v>
      </c>
    </row>
    <row r="36" spans="1:3">
      <c r="A36" s="4" t="s">
        <v>156</v>
      </c>
      <c r="B36" s="4" t="s">
        <v>157</v>
      </c>
      <c r="C36" t="str">
        <f t="shared" si="0"/>
        <v>MARLENI ALT SURIEL CASTRO</v>
      </c>
    </row>
    <row r="37" spans="1:3">
      <c r="A37" s="4" t="s">
        <v>160</v>
      </c>
      <c r="B37" s="4" t="s">
        <v>161</v>
      </c>
      <c r="C37" t="str">
        <f t="shared" si="0"/>
        <v>MILAGROS MOSQUEA</v>
      </c>
    </row>
    <row r="38" spans="1:3">
      <c r="A38" s="4" t="s">
        <v>164</v>
      </c>
      <c r="B38" s="4" t="s">
        <v>165</v>
      </c>
      <c r="C38" t="str">
        <f t="shared" si="0"/>
        <v>VICTOR MANUEL PEREZ SANTOS</v>
      </c>
    </row>
    <row r="39" spans="1:3">
      <c r="A39" s="4" t="s">
        <v>167</v>
      </c>
      <c r="B39" s="4" t="s">
        <v>168</v>
      </c>
      <c r="C39" t="str">
        <f t="shared" si="0"/>
        <v>DIONELA PEÑA ESCAÑO</v>
      </c>
    </row>
    <row r="40" spans="1:3">
      <c r="A40" s="4" t="s">
        <v>171</v>
      </c>
      <c r="B40" s="4" t="s">
        <v>172</v>
      </c>
      <c r="C40" t="str">
        <f t="shared" si="0"/>
        <v>KAREN RAMONA DE LOS SANTOS LAPAIX</v>
      </c>
    </row>
    <row r="41" spans="1:3">
      <c r="A41" s="4" t="s">
        <v>175</v>
      </c>
      <c r="B41" s="4" t="s">
        <v>176</v>
      </c>
      <c r="C41" t="str">
        <f t="shared" si="0"/>
        <v>SANTIAGO AMADEO HERNANDEZ PEGUERO</v>
      </c>
    </row>
    <row r="42" spans="1:3">
      <c r="A42" s="4" t="s">
        <v>180</v>
      </c>
      <c r="B42" s="4" t="s">
        <v>181</v>
      </c>
      <c r="C42" t="str">
        <f t="shared" si="0"/>
        <v>WILSON ROMERO PEREZ</v>
      </c>
    </row>
    <row r="43" spans="1:3">
      <c r="A43" s="4" t="s">
        <v>184</v>
      </c>
      <c r="B43" s="4" t="s">
        <v>52</v>
      </c>
      <c r="C43" t="str">
        <f t="shared" si="0"/>
        <v>ALTAGRACIA JOSE LAZARO</v>
      </c>
    </row>
    <row r="44" spans="1:3">
      <c r="A44" s="10" t="s">
        <v>187</v>
      </c>
      <c r="B44" s="10" t="s">
        <v>188</v>
      </c>
      <c r="C44" t="str">
        <f t="shared" si="0"/>
        <v>ANA LUISA FAMILIA SANTANA</v>
      </c>
    </row>
    <row r="45" spans="1:3">
      <c r="A45" s="4" t="s">
        <v>192</v>
      </c>
      <c r="B45" s="4" t="s">
        <v>193</v>
      </c>
      <c r="C45" t="str">
        <f t="shared" si="0"/>
        <v>JOEL ENRIQUE PEREZ REYES</v>
      </c>
    </row>
    <row r="46" spans="1:3">
      <c r="A46" s="4" t="s">
        <v>196</v>
      </c>
      <c r="B46" s="4" t="s">
        <v>197</v>
      </c>
      <c r="C46" t="str">
        <f t="shared" si="0"/>
        <v>ANA MARIA SEGURA MEDINA</v>
      </c>
    </row>
    <row r="47" spans="1:3">
      <c r="A47" s="4" t="s">
        <v>200</v>
      </c>
      <c r="B47" s="4" t="s">
        <v>201</v>
      </c>
      <c r="C47" t="str">
        <f t="shared" si="0"/>
        <v>FRANCISCO GENAO DEL ROSARIO</v>
      </c>
    </row>
    <row r="48" spans="1:3">
      <c r="A48" s="4" t="s">
        <v>204</v>
      </c>
      <c r="B48" s="4" t="s">
        <v>205</v>
      </c>
      <c r="C48" t="str">
        <f t="shared" si="0"/>
        <v>JULEINY LORENZO JAVIER</v>
      </c>
    </row>
    <row r="49" spans="1:3">
      <c r="A49" s="4" t="s">
        <v>208</v>
      </c>
      <c r="B49" s="4" t="s">
        <v>209</v>
      </c>
      <c r="C49" t="str">
        <f t="shared" si="0"/>
        <v>LAURA L. MEJIA LLUBERES</v>
      </c>
    </row>
    <row r="50" spans="1:3">
      <c r="A50" s="4" t="s">
        <v>213</v>
      </c>
      <c r="B50" s="4" t="s">
        <v>214</v>
      </c>
      <c r="C50" t="str">
        <f t="shared" si="0"/>
        <v>LIZ MARIE HIDALGO ABREU</v>
      </c>
    </row>
    <row r="51" spans="1:3">
      <c r="A51" s="4" t="s">
        <v>217</v>
      </c>
      <c r="B51" s="4" t="s">
        <v>218</v>
      </c>
      <c r="C51" t="str">
        <f t="shared" si="0"/>
        <v>HEIDY GISELL CASTILLO TRINIDAD</v>
      </c>
    </row>
    <row r="52" spans="1:3">
      <c r="A52" s="4" t="s">
        <v>221</v>
      </c>
      <c r="B52" s="4" t="s">
        <v>222</v>
      </c>
      <c r="C52" t="str">
        <f t="shared" si="0"/>
        <v>LEIDY AMANDA MERCEDES FELIZ</v>
      </c>
    </row>
    <row r="53" spans="1:3">
      <c r="A53" s="4" t="s">
        <v>225</v>
      </c>
      <c r="B53" s="4" t="s">
        <v>226</v>
      </c>
      <c r="C53" t="str">
        <f t="shared" si="0"/>
        <v>GABRIEL DE JESUS JOSEPH HERNANDEZ</v>
      </c>
    </row>
    <row r="54" spans="1:3">
      <c r="A54" s="4" t="s">
        <v>229</v>
      </c>
      <c r="B54" s="4" t="s">
        <v>230</v>
      </c>
      <c r="C54" t="str">
        <f t="shared" si="0"/>
        <v>JEFFERSON JAVIER ROMERO OCHOA</v>
      </c>
    </row>
    <row r="55" spans="1:3">
      <c r="A55" s="4" t="s">
        <v>233</v>
      </c>
      <c r="B55" s="4" t="s">
        <v>234</v>
      </c>
      <c r="C55" t="str">
        <f t="shared" si="0"/>
        <v>RICARDO G. DE LOS SANTOS RODRIGUEZ</v>
      </c>
    </row>
    <row r="56" spans="1:3">
      <c r="A56" s="4" t="s">
        <v>237</v>
      </c>
      <c r="B56" s="4" t="s">
        <v>238</v>
      </c>
      <c r="C56" t="str">
        <f t="shared" si="0"/>
        <v>MIGUEL EDMUNDO MAÑON RUIZ</v>
      </c>
    </row>
    <row r="57" spans="1:3">
      <c r="A57" s="4" t="s">
        <v>241</v>
      </c>
      <c r="B57" s="4" t="s">
        <v>242</v>
      </c>
      <c r="C57" t="str">
        <f t="shared" si="0"/>
        <v>RUTH ESTHER VASQUEZ VALDEZ</v>
      </c>
    </row>
    <row r="58" spans="1:3">
      <c r="A58" s="4" t="s">
        <v>245</v>
      </c>
      <c r="B58" s="4" t="s">
        <v>246</v>
      </c>
      <c r="C58" t="str">
        <f t="shared" si="0"/>
        <v>RAFAELA DE LOS A. DE LEON NAVARRO</v>
      </c>
    </row>
    <row r="59" spans="1:3">
      <c r="A59" s="4" t="s">
        <v>249</v>
      </c>
      <c r="B59" s="4" t="s">
        <v>250</v>
      </c>
      <c r="C59" t="str">
        <f t="shared" si="0"/>
        <v>MERCEDES LANTIGUA HERRERA</v>
      </c>
    </row>
    <row r="60" spans="1:3">
      <c r="A60" s="4" t="s">
        <v>252</v>
      </c>
      <c r="B60" s="4" t="s">
        <v>253</v>
      </c>
      <c r="C60" t="str">
        <f t="shared" si="0"/>
        <v>ANGELA ESPINAL ESPINAL DE REY</v>
      </c>
    </row>
    <row r="61" spans="1:3">
      <c r="A61" s="4" t="s">
        <v>257</v>
      </c>
      <c r="B61" s="4" t="s">
        <v>258</v>
      </c>
      <c r="C61" t="str">
        <f t="shared" si="0"/>
        <v>FLORENCIA MARIELA VARGAS VALDEZ</v>
      </c>
    </row>
    <row r="62" spans="1:3">
      <c r="A62" s="4" t="s">
        <v>260</v>
      </c>
      <c r="B62" s="4" t="s">
        <v>261</v>
      </c>
      <c r="C62" t="str">
        <f t="shared" si="0"/>
        <v>ALEJANDRO JAVIER MEJIA DEL ROSARIO</v>
      </c>
    </row>
    <row r="63" spans="1:3">
      <c r="A63" s="4" t="s">
        <v>264</v>
      </c>
      <c r="B63" s="4" t="s">
        <v>265</v>
      </c>
      <c r="C63" t="str">
        <f t="shared" si="0"/>
        <v>ANGELICA PORTORREAL CESAR</v>
      </c>
    </row>
    <row r="64" spans="1:3">
      <c r="A64" s="4" t="s">
        <v>268</v>
      </c>
      <c r="B64" s="4" t="s">
        <v>269</v>
      </c>
      <c r="C64" t="str">
        <f t="shared" si="0"/>
        <v>DIOXELL MIGUEL DE LA ROSA PEREZ</v>
      </c>
    </row>
    <row r="65" spans="1:3">
      <c r="A65" s="4" t="s">
        <v>272</v>
      </c>
      <c r="B65" s="4" t="s">
        <v>273</v>
      </c>
      <c r="C65" t="str">
        <f t="shared" si="0"/>
        <v>GERSON HONORIO FRANCIS ALMANZAR</v>
      </c>
    </row>
    <row r="66" spans="1:3">
      <c r="A66" s="4" t="s">
        <v>275</v>
      </c>
      <c r="B66" s="4" t="s">
        <v>276</v>
      </c>
      <c r="C66" t="str">
        <f t="shared" si="0"/>
        <v>MARCOS B. GERMOSEN RAMIREZ</v>
      </c>
    </row>
    <row r="67" spans="1:3">
      <c r="A67" s="4" t="s">
        <v>278</v>
      </c>
      <c r="B67" s="4" t="s">
        <v>279</v>
      </c>
      <c r="C67" t="str">
        <f t="shared" ref="C67:C130" si="1">B67&amp;" "&amp;A67</f>
        <v>NOE ANTONIO DOMINGUEZ CONCEPCION</v>
      </c>
    </row>
    <row r="68" spans="1:3">
      <c r="A68" s="4" t="s">
        <v>282</v>
      </c>
      <c r="B68" s="4" t="s">
        <v>283</v>
      </c>
      <c r="C68" t="str">
        <f t="shared" si="1"/>
        <v>RICKELMAN OTTONIER ALCANTARA PEGUERO</v>
      </c>
    </row>
    <row r="69" spans="1:3">
      <c r="A69" s="4" t="s">
        <v>285</v>
      </c>
      <c r="B69" s="4" t="s">
        <v>286</v>
      </c>
      <c r="C69" t="str">
        <f t="shared" si="1"/>
        <v>MIGUEL EDUARDO SANTIAGO BAEZ BONILLA</v>
      </c>
    </row>
    <row r="70" spans="1:3">
      <c r="A70" s="4" t="s">
        <v>289</v>
      </c>
      <c r="B70" s="4" t="s">
        <v>290</v>
      </c>
      <c r="C70" t="str">
        <f t="shared" si="1"/>
        <v>MARTIN MONTERO MONTERO</v>
      </c>
    </row>
    <row r="71" spans="1:3">
      <c r="A71" s="4" t="s">
        <v>293</v>
      </c>
      <c r="B71" s="4" t="s">
        <v>294</v>
      </c>
      <c r="C71" t="str">
        <f t="shared" si="1"/>
        <v>ABEL SORIANO SANCHEZ</v>
      </c>
    </row>
    <row r="72" spans="1:3">
      <c r="A72" s="4" t="s">
        <v>297</v>
      </c>
      <c r="B72" s="4" t="s">
        <v>298</v>
      </c>
      <c r="C72" t="str">
        <f t="shared" si="1"/>
        <v>JOEL ALEXANDER SOTO VASQUEZ</v>
      </c>
    </row>
    <row r="73" spans="1:3">
      <c r="A73" s="4" t="s">
        <v>300</v>
      </c>
      <c r="B73" s="4" t="s">
        <v>301</v>
      </c>
      <c r="C73" t="str">
        <f t="shared" si="1"/>
        <v>JUNIOR PEREZ GOMEZ</v>
      </c>
    </row>
    <row r="74" spans="1:3">
      <c r="A74" s="4" t="s">
        <v>303</v>
      </c>
      <c r="B74" s="4" t="s">
        <v>304</v>
      </c>
      <c r="C74" t="str">
        <f t="shared" si="1"/>
        <v>KELVIN CAMILO MERCEDES SALDAÑA</v>
      </c>
    </row>
    <row r="75" spans="1:3">
      <c r="A75" s="4" t="s">
        <v>306</v>
      </c>
      <c r="B75" s="4" t="s">
        <v>307</v>
      </c>
      <c r="C75" t="str">
        <f t="shared" si="1"/>
        <v>LUIS ERNESTO BACILIO VENTURA</v>
      </c>
    </row>
    <row r="76" spans="1:3">
      <c r="A76" s="4" t="s">
        <v>310</v>
      </c>
      <c r="B76" s="4" t="s">
        <v>311</v>
      </c>
      <c r="C76" t="str">
        <f t="shared" si="1"/>
        <v>MARITZA ANTONIA PEÑA PEREZ</v>
      </c>
    </row>
    <row r="77" spans="1:3">
      <c r="A77" s="4" t="s">
        <v>314</v>
      </c>
      <c r="B77" s="4" t="s">
        <v>315</v>
      </c>
      <c r="C77" t="str">
        <f t="shared" si="1"/>
        <v>HUGO DE JS. RONDON MORILLO</v>
      </c>
    </row>
    <row r="78" spans="1:3">
      <c r="A78" s="4" t="s">
        <v>318</v>
      </c>
      <c r="B78" s="4" t="s">
        <v>319</v>
      </c>
      <c r="C78" t="str">
        <f t="shared" si="1"/>
        <v>LUIS M. ARACENA SOUFRONT</v>
      </c>
    </row>
    <row r="79" spans="1:3">
      <c r="A79" s="4" t="s">
        <v>323</v>
      </c>
      <c r="B79" s="4" t="s">
        <v>324</v>
      </c>
      <c r="C79" t="str">
        <f t="shared" si="1"/>
        <v>WANDER FELIZ RIVAS</v>
      </c>
    </row>
    <row r="80" spans="1:3">
      <c r="A80" s="4" t="s">
        <v>327</v>
      </c>
      <c r="B80" s="4" t="s">
        <v>328</v>
      </c>
      <c r="C80" t="str">
        <f t="shared" si="1"/>
        <v>AWILDA MONTAS MIRABAL</v>
      </c>
    </row>
    <row r="81" spans="1:3">
      <c r="A81" s="4" t="s">
        <v>331</v>
      </c>
      <c r="B81" s="4" t="s">
        <v>332</v>
      </c>
      <c r="C81" t="str">
        <f t="shared" si="1"/>
        <v>HEIDY MIGUELINA DE LOS ANGELES DESCHAMPS</v>
      </c>
    </row>
    <row r="82" spans="1:3">
      <c r="A82" s="4" t="s">
        <v>335</v>
      </c>
      <c r="B82" s="4" t="s">
        <v>336</v>
      </c>
      <c r="C82" t="str">
        <f t="shared" si="1"/>
        <v>KEYRY STEFFANY OLIVO GONZALEZ</v>
      </c>
    </row>
    <row r="83" spans="1:3">
      <c r="A83" s="4" t="s">
        <v>338</v>
      </c>
      <c r="B83" s="4" t="s">
        <v>339</v>
      </c>
      <c r="C83" t="str">
        <f t="shared" si="1"/>
        <v>LUDY BELKIS RODRIGUEZ  DE LEON</v>
      </c>
    </row>
    <row r="84" spans="1:3">
      <c r="A84" s="4" t="s">
        <v>341</v>
      </c>
      <c r="B84" s="4" t="s">
        <v>342</v>
      </c>
      <c r="C84" t="str">
        <f t="shared" si="1"/>
        <v>NANCY CRUZ VARGAS</v>
      </c>
    </row>
    <row r="85" spans="1:3">
      <c r="A85" s="4" t="s">
        <v>345</v>
      </c>
      <c r="B85" s="4" t="s">
        <v>346</v>
      </c>
      <c r="C85" t="str">
        <f t="shared" si="1"/>
        <v>NATALIE ESTHEFANY QUEZADA CEDANO</v>
      </c>
    </row>
    <row r="86" spans="1:3">
      <c r="A86" s="4" t="s">
        <v>349</v>
      </c>
      <c r="B86" s="4" t="s">
        <v>350</v>
      </c>
      <c r="C86" t="str">
        <f t="shared" si="1"/>
        <v>RHAYNER MIGUEL COLON MONTILLA</v>
      </c>
    </row>
    <row r="87" spans="1:3">
      <c r="A87" s="4" t="s">
        <v>353</v>
      </c>
      <c r="B87" s="4" t="s">
        <v>354</v>
      </c>
      <c r="C87" t="str">
        <f t="shared" si="1"/>
        <v>YANELI FAJARDO HEREDIA</v>
      </c>
    </row>
    <row r="88" spans="1:3">
      <c r="A88" s="4" t="s">
        <v>357</v>
      </c>
      <c r="B88" s="4" t="s">
        <v>358</v>
      </c>
      <c r="C88" t="str">
        <f t="shared" si="1"/>
        <v>MARISOL PAYANO DEL ROSARIO</v>
      </c>
    </row>
    <row r="89" spans="1:3">
      <c r="A89" s="4" t="s">
        <v>361</v>
      </c>
      <c r="B89" s="4" t="s">
        <v>362</v>
      </c>
      <c r="C89" t="str">
        <f t="shared" si="1"/>
        <v>ROSANGELA NOVAS ROJAS</v>
      </c>
    </row>
    <row r="90" spans="1:3">
      <c r="A90" s="4" t="s">
        <v>365</v>
      </c>
      <c r="B90" s="4" t="s">
        <v>366</v>
      </c>
      <c r="C90" t="str">
        <f t="shared" si="1"/>
        <v>CLARIDANIA SANTO SUERO</v>
      </c>
    </row>
    <row r="91" spans="1:3">
      <c r="A91" s="4" t="s">
        <v>369</v>
      </c>
      <c r="B91" s="4" t="s">
        <v>370</v>
      </c>
      <c r="C91" t="str">
        <f t="shared" si="1"/>
        <v>GERTRUDIS CASTILLO SEVERINO</v>
      </c>
    </row>
    <row r="92" spans="1:3">
      <c r="A92" s="4" t="s">
        <v>372</v>
      </c>
      <c r="B92" s="4" t="s">
        <v>373</v>
      </c>
      <c r="C92" t="str">
        <f t="shared" si="1"/>
        <v>JOANNA BABAR DUVERGE</v>
      </c>
    </row>
    <row r="93" spans="1:3">
      <c r="A93" s="4" t="s">
        <v>375</v>
      </c>
      <c r="B93" s="4" t="s">
        <v>376</v>
      </c>
      <c r="C93" t="str">
        <f t="shared" si="1"/>
        <v>LUIS RAMON FIGUEROA DEL PILAR</v>
      </c>
    </row>
    <row r="94" spans="1:3">
      <c r="A94" s="4" t="s">
        <v>380</v>
      </c>
      <c r="B94" s="4" t="s">
        <v>381</v>
      </c>
      <c r="C94" t="str">
        <f t="shared" si="1"/>
        <v>RABERYS DEL CARMEN FRANCISCO TORRES</v>
      </c>
    </row>
    <row r="95" spans="1:3">
      <c r="A95" s="4" t="s">
        <v>384</v>
      </c>
      <c r="B95" s="4" t="s">
        <v>385</v>
      </c>
      <c r="C95" t="str">
        <f t="shared" si="1"/>
        <v>JEANNETTE DELOS MIL. PERDOMO ALMANZAR</v>
      </c>
    </row>
    <row r="96" spans="1:3">
      <c r="A96" s="4" t="s">
        <v>389</v>
      </c>
      <c r="B96" s="4" t="s">
        <v>390</v>
      </c>
      <c r="C96" t="str">
        <f t="shared" si="1"/>
        <v>MARIA ANTONIA CRUZ MERCEDES</v>
      </c>
    </row>
    <row r="97" spans="1:3">
      <c r="A97" s="4" t="s">
        <v>393</v>
      </c>
      <c r="B97" s="4" t="s">
        <v>394</v>
      </c>
      <c r="C97" t="str">
        <f t="shared" si="1"/>
        <v>JOHNNY ISAAC PEÑA PERALTA</v>
      </c>
    </row>
    <row r="98" spans="1:3">
      <c r="A98" s="4" t="s">
        <v>396</v>
      </c>
      <c r="B98" s="4" t="s">
        <v>397</v>
      </c>
      <c r="C98" t="str">
        <f t="shared" si="1"/>
        <v>MIRTHA ALTAGRACIA BERGES SANCHEZ</v>
      </c>
    </row>
    <row r="99" spans="1:3">
      <c r="A99" s="4" t="s">
        <v>400</v>
      </c>
      <c r="B99" s="4" t="s">
        <v>401</v>
      </c>
      <c r="C99" t="str">
        <f t="shared" si="1"/>
        <v>ALCIDES ANT. CAMILO ORTEGA</v>
      </c>
    </row>
    <row r="100" spans="1:3">
      <c r="A100" s="4" t="s">
        <v>403</v>
      </c>
      <c r="B100" s="4" t="s">
        <v>404</v>
      </c>
      <c r="C100" t="str">
        <f t="shared" si="1"/>
        <v>JORGE LUIS ROSARIO CORREA</v>
      </c>
    </row>
    <row r="101" spans="1:3">
      <c r="A101" s="4" t="s">
        <v>406</v>
      </c>
      <c r="B101" s="4" t="s">
        <v>201</v>
      </c>
      <c r="C101" t="str">
        <f t="shared" si="1"/>
        <v>FRANCISCO PEGUERO JAVIER</v>
      </c>
    </row>
    <row r="102" spans="1:3">
      <c r="A102" s="4" t="s">
        <v>410</v>
      </c>
      <c r="B102" s="4" t="s">
        <v>165</v>
      </c>
      <c r="C102" t="str">
        <f t="shared" si="1"/>
        <v>VICTOR MANUEL CEBALLOS MARTINEZ</v>
      </c>
    </row>
    <row r="103" spans="1:3">
      <c r="A103" s="4" t="s">
        <v>413</v>
      </c>
      <c r="B103" s="4" t="s">
        <v>414</v>
      </c>
      <c r="C103" t="str">
        <f t="shared" si="1"/>
        <v>MIGUEL ALEXANDER INOA OTERO</v>
      </c>
    </row>
    <row r="104" spans="1:3">
      <c r="A104" s="4" t="s">
        <v>413</v>
      </c>
      <c r="B104" s="4" t="s">
        <v>417</v>
      </c>
      <c r="C104" t="str">
        <f t="shared" si="1"/>
        <v>MIGUEL ANTONIO INOA OTERO</v>
      </c>
    </row>
    <row r="105" spans="1:3">
      <c r="A105" s="4" t="s">
        <v>419</v>
      </c>
      <c r="B105" s="4" t="s">
        <v>420</v>
      </c>
      <c r="C105" t="str">
        <f t="shared" si="1"/>
        <v>EDUARDO CASTELLANO JIMENEZ</v>
      </c>
    </row>
    <row r="106" spans="1:3">
      <c r="A106" s="4" t="s">
        <v>423</v>
      </c>
      <c r="B106" s="4" t="s">
        <v>424</v>
      </c>
      <c r="C106" t="str">
        <f t="shared" si="1"/>
        <v>JOSEN AGUSTIN JIMENEZ VASQUEZ</v>
      </c>
    </row>
    <row r="107" spans="1:3">
      <c r="A107" s="4" t="s">
        <v>427</v>
      </c>
      <c r="B107" s="4" t="s">
        <v>428</v>
      </c>
      <c r="C107" t="str">
        <f t="shared" si="1"/>
        <v>FREDDY PIÑA REYES</v>
      </c>
    </row>
    <row r="108" spans="1:3">
      <c r="A108" s="4" t="s">
        <v>431</v>
      </c>
      <c r="B108" s="4" t="s">
        <v>432</v>
      </c>
      <c r="C108" t="str">
        <f t="shared" si="1"/>
        <v>JAKI FRANCISCO MENDOZA</v>
      </c>
    </row>
    <row r="109" spans="1:3">
      <c r="A109" s="4" t="s">
        <v>434</v>
      </c>
      <c r="B109" s="4" t="s">
        <v>435</v>
      </c>
      <c r="C109" t="str">
        <f t="shared" si="1"/>
        <v>HECTOR ANTONIO DIAZ SOLER</v>
      </c>
    </row>
    <row r="110" spans="1:3">
      <c r="A110" s="4" t="s">
        <v>439</v>
      </c>
      <c r="B110" s="4" t="s">
        <v>440</v>
      </c>
      <c r="C110" t="str">
        <f t="shared" si="1"/>
        <v>CARLOS MANUEL SENCION CORNIEL</v>
      </c>
    </row>
    <row r="111" spans="1:3">
      <c r="A111" s="4" t="s">
        <v>442</v>
      </c>
      <c r="B111" s="4" t="s">
        <v>443</v>
      </c>
      <c r="C111" t="str">
        <f t="shared" si="1"/>
        <v>CRISTIAN ANDERSON ALMANZAR BAUTISTA</v>
      </c>
    </row>
    <row r="112" spans="1:3">
      <c r="A112" s="4" t="s">
        <v>445</v>
      </c>
      <c r="B112" s="4" t="s">
        <v>446</v>
      </c>
      <c r="C112" t="str">
        <f t="shared" si="1"/>
        <v>DONI ANTONIO PEÑA OVALLE</v>
      </c>
    </row>
    <row r="113" spans="1:3">
      <c r="A113" s="4" t="s">
        <v>448</v>
      </c>
      <c r="B113" s="4" t="s">
        <v>449</v>
      </c>
      <c r="C113" t="str">
        <f t="shared" si="1"/>
        <v>ENRIQUE REYES REYES</v>
      </c>
    </row>
    <row r="114" spans="1:3">
      <c r="A114" s="4" t="s">
        <v>451</v>
      </c>
      <c r="B114" s="4" t="s">
        <v>452</v>
      </c>
      <c r="C114" t="str">
        <f t="shared" si="1"/>
        <v>FAUSTO MANUEL MORENO OZORIA</v>
      </c>
    </row>
    <row r="115" spans="1:3">
      <c r="A115" s="4" t="s">
        <v>454</v>
      </c>
      <c r="B115" s="4" t="s">
        <v>455</v>
      </c>
      <c r="C115" t="str">
        <f t="shared" si="1"/>
        <v>JOEL RODRIGUEZ PINEDA</v>
      </c>
    </row>
    <row r="116" spans="1:3">
      <c r="A116" s="4" t="s">
        <v>457</v>
      </c>
      <c r="B116" s="4" t="s">
        <v>458</v>
      </c>
      <c r="C116" t="str">
        <f t="shared" si="1"/>
        <v>JOSE LUCIA OGANDO PINEDA</v>
      </c>
    </row>
    <row r="117" spans="1:3">
      <c r="A117" s="4" t="s">
        <v>460</v>
      </c>
      <c r="B117" s="4" t="s">
        <v>461</v>
      </c>
      <c r="C117" t="str">
        <f t="shared" si="1"/>
        <v>JUAN CARLOS DE LEON COLON</v>
      </c>
    </row>
    <row r="118" spans="1:3">
      <c r="A118" s="4" t="s">
        <v>463</v>
      </c>
      <c r="B118" s="4" t="s">
        <v>464</v>
      </c>
      <c r="C118" t="str">
        <f t="shared" si="1"/>
        <v>KELVIN BAUTISTA DE PAULA BERROA</v>
      </c>
    </row>
    <row r="119" spans="1:3">
      <c r="A119" s="4" t="s">
        <v>466</v>
      </c>
      <c r="B119" s="4" t="s">
        <v>467</v>
      </c>
      <c r="C119" t="str">
        <f t="shared" si="1"/>
        <v>LUTHER ENRIQUEZ TERRERO MARTINEZ</v>
      </c>
    </row>
    <row r="120" spans="1:3">
      <c r="A120" s="4" t="s">
        <v>469</v>
      </c>
      <c r="B120" s="4" t="s">
        <v>470</v>
      </c>
      <c r="C120" t="str">
        <f t="shared" si="1"/>
        <v>OSVALDO ADON</v>
      </c>
    </row>
    <row r="121" spans="1:3">
      <c r="A121" s="4" t="s">
        <v>472</v>
      </c>
      <c r="B121" s="4" t="s">
        <v>104</v>
      </c>
      <c r="C121" t="str">
        <f t="shared" si="1"/>
        <v>PEDRO OZORIA MIESES</v>
      </c>
    </row>
    <row r="122" spans="1:3">
      <c r="A122" s="4" t="s">
        <v>474</v>
      </c>
      <c r="B122" s="4" t="s">
        <v>475</v>
      </c>
      <c r="C122" t="str">
        <f t="shared" si="1"/>
        <v>VICENTE RODRIGUEZ</v>
      </c>
    </row>
    <row r="123" spans="1:3">
      <c r="A123" s="4" t="s">
        <v>477</v>
      </c>
      <c r="B123" s="4" t="s">
        <v>478</v>
      </c>
      <c r="C123" t="str">
        <f t="shared" si="1"/>
        <v>VIDAL OZUNA PINALES</v>
      </c>
    </row>
    <row r="124" spans="1:3">
      <c r="A124" s="4" t="s">
        <v>480</v>
      </c>
      <c r="B124" s="4" t="s">
        <v>481</v>
      </c>
      <c r="C124" t="str">
        <f t="shared" si="1"/>
        <v>ADRIHAN VELOZ DIFO</v>
      </c>
    </row>
    <row r="125" spans="1:3">
      <c r="A125" s="4" t="s">
        <v>484</v>
      </c>
      <c r="B125" s="4" t="s">
        <v>485</v>
      </c>
      <c r="C125" t="str">
        <f t="shared" si="1"/>
        <v>ALBERTO LUIS MEJIA MORENO</v>
      </c>
    </row>
    <row r="126" spans="1:3">
      <c r="A126" s="4" t="s">
        <v>488</v>
      </c>
      <c r="B126" s="4" t="s">
        <v>489</v>
      </c>
      <c r="C126" t="str">
        <f t="shared" si="1"/>
        <v>MANUEL ROSARIO FRANCO</v>
      </c>
    </row>
    <row r="127" spans="1:3">
      <c r="A127" s="4" t="s">
        <v>491</v>
      </c>
      <c r="B127" s="4" t="s">
        <v>492</v>
      </c>
      <c r="C127" t="str">
        <f t="shared" si="1"/>
        <v>RICHAR ALBERTO MEDRANO</v>
      </c>
    </row>
    <row r="128" spans="1:3">
      <c r="A128" s="4" t="s">
        <v>494</v>
      </c>
      <c r="B128" s="4" t="s">
        <v>495</v>
      </c>
      <c r="C128" t="str">
        <f t="shared" si="1"/>
        <v>DAVID ENOC VILLANUEVA HENRIQUEZ</v>
      </c>
    </row>
    <row r="129" spans="1:3">
      <c r="A129" s="4" t="s">
        <v>498</v>
      </c>
      <c r="B129" s="4" t="s">
        <v>499</v>
      </c>
      <c r="C129" t="str">
        <f t="shared" si="1"/>
        <v>FRAN EMILIO GARCIA CASTRO</v>
      </c>
    </row>
    <row r="130" spans="1:3">
      <c r="A130" s="4" t="s">
        <v>501</v>
      </c>
      <c r="B130" s="4" t="s">
        <v>502</v>
      </c>
      <c r="C130" t="str">
        <f t="shared" si="1"/>
        <v>LUIS ALBERTO SANTOS TORIBIO</v>
      </c>
    </row>
    <row r="131" spans="1:3">
      <c r="A131" s="4" t="s">
        <v>504</v>
      </c>
      <c r="B131" s="4" t="s">
        <v>505</v>
      </c>
      <c r="C131" t="str">
        <f t="shared" ref="C131:C194" si="2">B131&amp;" "&amp;A131</f>
        <v>RAFAEL PEÑA LUCIANO</v>
      </c>
    </row>
    <row r="132" spans="1:3">
      <c r="A132" s="4" t="s">
        <v>507</v>
      </c>
      <c r="B132" s="4" t="s">
        <v>508</v>
      </c>
      <c r="C132" t="str">
        <f t="shared" si="2"/>
        <v>RAFAEL REYNALDO VARGAS PAYAMPS</v>
      </c>
    </row>
    <row r="133" spans="1:3">
      <c r="A133" s="4" t="s">
        <v>510</v>
      </c>
      <c r="B133" s="4" t="s">
        <v>511</v>
      </c>
      <c r="C133" t="str">
        <f t="shared" si="2"/>
        <v>WILFREDO MARTE SANTOS</v>
      </c>
    </row>
    <row r="134" spans="1:3">
      <c r="A134" s="4" t="s">
        <v>513</v>
      </c>
      <c r="B134" s="4" t="s">
        <v>514</v>
      </c>
      <c r="C134" t="str">
        <f t="shared" si="2"/>
        <v>AMADO EUGENIO MEDRANO PEÑA</v>
      </c>
    </row>
    <row r="135" spans="1:3">
      <c r="A135" s="4" t="s">
        <v>517</v>
      </c>
      <c r="B135" s="4" t="s">
        <v>518</v>
      </c>
      <c r="C135" t="str">
        <f t="shared" si="2"/>
        <v>STARLYN JOSE COLLADO OVALLE</v>
      </c>
    </row>
    <row r="136" spans="1:3">
      <c r="A136" s="4" t="s">
        <v>520</v>
      </c>
      <c r="B136" s="4" t="s">
        <v>521</v>
      </c>
      <c r="C136" t="str">
        <f t="shared" si="2"/>
        <v>JOSE MANUEL TORRES SOSA</v>
      </c>
    </row>
    <row r="137" spans="1:3">
      <c r="A137" s="4" t="s">
        <v>524</v>
      </c>
      <c r="B137" s="4" t="s">
        <v>525</v>
      </c>
      <c r="C137" t="str">
        <f t="shared" si="2"/>
        <v>CRISTINO PEGUERO BERROA</v>
      </c>
    </row>
    <row r="138" spans="1:3">
      <c r="A138" s="4" t="s">
        <v>529</v>
      </c>
      <c r="B138" s="4" t="s">
        <v>530</v>
      </c>
      <c r="C138" t="str">
        <f t="shared" si="2"/>
        <v>DIGNORIG MARIBEL BERSON</v>
      </c>
    </row>
    <row r="139" spans="1:3">
      <c r="A139" s="4" t="s">
        <v>533</v>
      </c>
      <c r="B139" s="4" t="s">
        <v>534</v>
      </c>
      <c r="C139" t="str">
        <f t="shared" si="2"/>
        <v>ANDREA ALCANTARA CONSORO</v>
      </c>
    </row>
    <row r="140" spans="1:3">
      <c r="A140" s="4" t="s">
        <v>537</v>
      </c>
      <c r="B140" s="4" t="s">
        <v>538</v>
      </c>
      <c r="C140" t="str">
        <f t="shared" si="2"/>
        <v>DARIO ARIAS CHALAS</v>
      </c>
    </row>
    <row r="141" spans="1:3">
      <c r="A141" s="4" t="s">
        <v>540</v>
      </c>
      <c r="B141" s="4" t="s">
        <v>541</v>
      </c>
      <c r="C141" t="str">
        <f t="shared" si="2"/>
        <v>DILIO LUIS EUSEBIO BALDOMERO</v>
      </c>
    </row>
    <row r="142" spans="1:3">
      <c r="A142" s="4" t="s">
        <v>543</v>
      </c>
      <c r="B142" s="4" t="s">
        <v>544</v>
      </c>
      <c r="C142" t="str">
        <f t="shared" si="2"/>
        <v>LLALY MENDEZ RIVERA</v>
      </c>
    </row>
    <row r="143" spans="1:3">
      <c r="A143" s="10" t="s">
        <v>546</v>
      </c>
      <c r="B143" s="10" t="s">
        <v>547</v>
      </c>
      <c r="C143" t="str">
        <f t="shared" si="2"/>
        <v>RAMONA DE LA ROSA HERNANDEZ</v>
      </c>
    </row>
    <row r="144" spans="1:3">
      <c r="A144" s="4" t="s">
        <v>549</v>
      </c>
      <c r="B144" s="4" t="s">
        <v>550</v>
      </c>
      <c r="C144" t="str">
        <f t="shared" si="2"/>
        <v>LILIANI SOLEDAD CASTRO AQUINO</v>
      </c>
    </row>
    <row r="145" spans="1:3">
      <c r="A145" s="4" t="s">
        <v>553</v>
      </c>
      <c r="B145" s="4" t="s">
        <v>554</v>
      </c>
      <c r="C145" t="str">
        <f t="shared" si="2"/>
        <v>HILDA CRISTINA E. PIMENTEL JIMENEZ</v>
      </c>
    </row>
    <row r="146" spans="1:3">
      <c r="A146" s="4" t="s">
        <v>556</v>
      </c>
      <c r="B146" s="4" t="s">
        <v>557</v>
      </c>
      <c r="C146" t="str">
        <f t="shared" si="2"/>
        <v>NARCISO ALBERTO BALBUENA MONTERO</v>
      </c>
    </row>
    <row r="147" spans="1:3">
      <c r="A147" s="4" t="s">
        <v>559</v>
      </c>
      <c r="B147" s="4" t="s">
        <v>560</v>
      </c>
      <c r="C147" t="str">
        <f t="shared" si="2"/>
        <v>SANTA LEONARDA SANTANA MENDEZ</v>
      </c>
    </row>
    <row r="148" spans="1:3">
      <c r="A148" s="4" t="s">
        <v>562</v>
      </c>
      <c r="B148" s="4" t="s">
        <v>563</v>
      </c>
      <c r="C148" t="str">
        <f t="shared" si="2"/>
        <v>TERESA MARIA COLON CABRERA</v>
      </c>
    </row>
    <row r="149" spans="1:3">
      <c r="A149" s="4" t="s">
        <v>565</v>
      </c>
      <c r="B149" s="4" t="s">
        <v>566</v>
      </c>
      <c r="C149" t="str">
        <f t="shared" si="2"/>
        <v>FRANCISCO CANDELARIO RAMIREZ HERNANDEZ</v>
      </c>
    </row>
    <row r="150" spans="1:3">
      <c r="A150" s="10" t="s">
        <v>568</v>
      </c>
      <c r="B150" s="10" t="s">
        <v>569</v>
      </c>
      <c r="C150" t="str">
        <f t="shared" si="2"/>
        <v>LUZ DIVINA BRITO CAMILO</v>
      </c>
    </row>
    <row r="151" spans="1:3">
      <c r="A151" s="4" t="s">
        <v>573</v>
      </c>
      <c r="B151" s="4" t="s">
        <v>574</v>
      </c>
      <c r="C151" t="str">
        <f t="shared" si="2"/>
        <v>MARIA TERESA RAMIREZ CASTILLO</v>
      </c>
    </row>
    <row r="152" spans="1:3">
      <c r="A152" s="4" t="s">
        <v>577</v>
      </c>
      <c r="B152" s="4" t="s">
        <v>578</v>
      </c>
      <c r="C152" t="str">
        <f t="shared" si="2"/>
        <v>ARELIS MIRANDA BELLO</v>
      </c>
    </row>
    <row r="153" spans="1:3">
      <c r="A153" s="4" t="s">
        <v>580</v>
      </c>
      <c r="B153" s="4" t="s">
        <v>581</v>
      </c>
      <c r="C153" t="str">
        <f t="shared" si="2"/>
        <v>ARGENIS FERNANDEZ</v>
      </c>
    </row>
    <row r="154" spans="1:3">
      <c r="A154" s="4" t="s">
        <v>583</v>
      </c>
      <c r="B154" s="4" t="s">
        <v>584</v>
      </c>
      <c r="C154" t="str">
        <f t="shared" si="2"/>
        <v>BELKIS SANTANA</v>
      </c>
    </row>
    <row r="155" spans="1:3">
      <c r="A155" s="4" t="s">
        <v>586</v>
      </c>
      <c r="B155" s="4" t="s">
        <v>587</v>
      </c>
      <c r="C155" t="str">
        <f t="shared" si="2"/>
        <v>CATALINA DE LA CRUZ HENRRIQUEZ</v>
      </c>
    </row>
    <row r="156" spans="1:3">
      <c r="A156" s="4" t="s">
        <v>357</v>
      </c>
      <c r="B156" s="4" t="s">
        <v>589</v>
      </c>
      <c r="C156" t="str">
        <f t="shared" si="2"/>
        <v>JOSE FERNANDO PAYANO DEL ROSARIO</v>
      </c>
    </row>
    <row r="157" spans="1:3">
      <c r="A157" s="4" t="s">
        <v>591</v>
      </c>
      <c r="B157" s="4" t="s">
        <v>592</v>
      </c>
      <c r="C157" t="str">
        <f t="shared" si="2"/>
        <v>JOVANNY SOTO BAEZ</v>
      </c>
    </row>
    <row r="158" spans="1:3">
      <c r="A158" s="4" t="s">
        <v>594</v>
      </c>
      <c r="B158" s="4" t="s">
        <v>595</v>
      </c>
      <c r="C158" t="str">
        <f t="shared" si="2"/>
        <v>MANUEL ANGEL PEREZ MARTINEZ</v>
      </c>
    </row>
    <row r="159" spans="1:3">
      <c r="A159" s="4" t="s">
        <v>597</v>
      </c>
      <c r="B159" s="4" t="s">
        <v>598</v>
      </c>
      <c r="C159" t="str">
        <f t="shared" si="2"/>
        <v>MERCEDES M. PEREZ MEDRANO</v>
      </c>
    </row>
    <row r="160" spans="1:3">
      <c r="A160" s="4" t="s">
        <v>600</v>
      </c>
      <c r="B160" s="4" t="s">
        <v>601</v>
      </c>
      <c r="C160" t="str">
        <f t="shared" si="2"/>
        <v>RAFAELINA REYES SANCHEZ</v>
      </c>
    </row>
    <row r="161" spans="1:3">
      <c r="A161" s="4" t="s">
        <v>603</v>
      </c>
      <c r="B161" s="4" t="s">
        <v>604</v>
      </c>
      <c r="C161" t="str">
        <f t="shared" si="2"/>
        <v>SANTA RAYSA DE LA ROSA ANGOMAS</v>
      </c>
    </row>
    <row r="162" spans="1:3">
      <c r="A162" s="4" t="s">
        <v>606</v>
      </c>
      <c r="B162" s="4" t="s">
        <v>607</v>
      </c>
      <c r="C162" t="str">
        <f t="shared" si="2"/>
        <v>TERESA ENCARNACION MORILLO</v>
      </c>
    </row>
    <row r="163" spans="1:3">
      <c r="A163" s="4" t="s">
        <v>609</v>
      </c>
      <c r="B163" s="4" t="s">
        <v>610</v>
      </c>
      <c r="C163" t="str">
        <f t="shared" si="2"/>
        <v>LUIS MIGUEL TEJADA ROMERO</v>
      </c>
    </row>
    <row r="164" spans="1:3">
      <c r="A164" s="4" t="s">
        <v>613</v>
      </c>
      <c r="B164" s="4" t="s">
        <v>614</v>
      </c>
      <c r="C164" t="str">
        <f t="shared" si="2"/>
        <v>YUDERKIS DEL CARMEN CHAVEZ TAVAREZ</v>
      </c>
    </row>
    <row r="165" spans="1:3">
      <c r="A165" s="4" t="s">
        <v>617</v>
      </c>
      <c r="B165" s="4" t="s">
        <v>618</v>
      </c>
      <c r="C165" t="str">
        <f t="shared" si="2"/>
        <v>ANA D. DE LOS SANTOS FAMILIA</v>
      </c>
    </row>
    <row r="166" spans="1:3">
      <c r="A166" s="4" t="s">
        <v>620</v>
      </c>
      <c r="B166" s="4" t="s">
        <v>621</v>
      </c>
      <c r="C166" t="str">
        <f t="shared" si="2"/>
        <v>JUANA M. TAVAREZ SANCHEZ</v>
      </c>
    </row>
    <row r="167" spans="1:3">
      <c r="A167" s="4" t="s">
        <v>625</v>
      </c>
      <c r="B167" s="4" t="s">
        <v>626</v>
      </c>
      <c r="C167" t="str">
        <f t="shared" si="2"/>
        <v>VIRGILIA DE LOS SANTOS CALZADO</v>
      </c>
    </row>
    <row r="168" spans="1:3">
      <c r="A168" s="4" t="s">
        <v>629</v>
      </c>
      <c r="B168" s="4" t="s">
        <v>630</v>
      </c>
      <c r="C168" t="str">
        <f t="shared" si="2"/>
        <v>YOVANY GARCIA CONCE</v>
      </c>
    </row>
    <row r="169" spans="1:3">
      <c r="A169" s="4" t="s">
        <v>633</v>
      </c>
      <c r="B169" s="4" t="s">
        <v>634</v>
      </c>
      <c r="C169" t="str">
        <f t="shared" si="2"/>
        <v>GENDRIS HERRERA SOSA</v>
      </c>
    </row>
    <row r="170" spans="1:3">
      <c r="A170" s="4" t="s">
        <v>637</v>
      </c>
      <c r="B170" s="4" t="s">
        <v>638</v>
      </c>
      <c r="C170" t="str">
        <f t="shared" si="2"/>
        <v>HENRY GARCIA PONCE</v>
      </c>
    </row>
    <row r="171" spans="1:3">
      <c r="A171" s="4" t="s">
        <v>640</v>
      </c>
      <c r="B171" s="4" t="s">
        <v>242</v>
      </c>
      <c r="C171" t="str">
        <f t="shared" si="2"/>
        <v>RUTH ESTHER ROA RODRIGUEZ</v>
      </c>
    </row>
    <row r="172" spans="1:3">
      <c r="A172" s="4" t="s">
        <v>644</v>
      </c>
      <c r="B172" s="4" t="s">
        <v>645</v>
      </c>
      <c r="C172" t="str">
        <f t="shared" si="2"/>
        <v>LUIS MANUEL CORDONES DE LA ROSA</v>
      </c>
    </row>
    <row r="173" spans="1:3">
      <c r="A173" s="4" t="s">
        <v>648</v>
      </c>
      <c r="B173" s="4" t="s">
        <v>649</v>
      </c>
      <c r="C173" t="str">
        <f t="shared" si="2"/>
        <v>MARISELA PEÑA</v>
      </c>
    </row>
    <row r="174" spans="1:3">
      <c r="A174" s="4" t="s">
        <v>651</v>
      </c>
      <c r="B174" s="4" t="s">
        <v>652</v>
      </c>
      <c r="C174" t="str">
        <f t="shared" si="2"/>
        <v>CLEMENTE GOMEZ DE LA CRUZ</v>
      </c>
    </row>
    <row r="175" spans="1:3">
      <c r="A175" s="4" t="s">
        <v>654</v>
      </c>
      <c r="B175" s="4" t="s">
        <v>655</v>
      </c>
      <c r="C175" t="str">
        <f t="shared" si="2"/>
        <v>JUBELKIS ROSARIO ROBLES MARTINEZ</v>
      </c>
    </row>
    <row r="176" spans="1:3">
      <c r="A176" s="4" t="s">
        <v>657</v>
      </c>
      <c r="B176" s="4" t="s">
        <v>658</v>
      </c>
      <c r="C176" t="str">
        <f t="shared" si="2"/>
        <v>ADANNYS PEREZ MATOS</v>
      </c>
    </row>
    <row r="177" spans="1:3">
      <c r="A177" s="4" t="s">
        <v>43</v>
      </c>
      <c r="B177" s="4" t="s">
        <v>661</v>
      </c>
      <c r="C177" t="str">
        <f t="shared" si="2"/>
        <v>MOISES ANTONIO REYNOSO AMPARO</v>
      </c>
    </row>
    <row r="178" spans="1:3">
      <c r="A178" s="4" t="s">
        <v>663</v>
      </c>
      <c r="B178" s="4" t="s">
        <v>664</v>
      </c>
      <c r="C178" t="str">
        <f t="shared" si="2"/>
        <v>NELSON MANUEL MATEO UREÑA</v>
      </c>
    </row>
    <row r="179" spans="1:3">
      <c r="A179" s="4" t="s">
        <v>667</v>
      </c>
      <c r="B179" s="4" t="s">
        <v>668</v>
      </c>
      <c r="C179" t="str">
        <f t="shared" si="2"/>
        <v>KARINA VILORIA ROSA</v>
      </c>
    </row>
    <row r="180" spans="1:3">
      <c r="A180" s="4" t="s">
        <v>670</v>
      </c>
      <c r="B180" s="4" t="s">
        <v>671</v>
      </c>
      <c r="C180" t="str">
        <f t="shared" si="2"/>
        <v>MANUEL RUFINO VILORIO DE LA CRUZ</v>
      </c>
    </row>
    <row r="181" spans="1:3">
      <c r="A181" s="4" t="s">
        <v>675</v>
      </c>
      <c r="B181" s="4" t="s">
        <v>676</v>
      </c>
      <c r="C181" t="str">
        <f t="shared" si="2"/>
        <v>YOKASTA DE LA CRUZ VENTURA</v>
      </c>
    </row>
    <row r="182" spans="1:3">
      <c r="A182" s="4" t="s">
        <v>678</v>
      </c>
      <c r="B182" s="4" t="s">
        <v>679</v>
      </c>
      <c r="C182" t="str">
        <f t="shared" si="2"/>
        <v>DARI LISSBET FREDIMON GARCIA</v>
      </c>
    </row>
    <row r="183" spans="1:3">
      <c r="A183" s="4" t="s">
        <v>683</v>
      </c>
      <c r="B183" s="4" t="s">
        <v>684</v>
      </c>
      <c r="C183" t="str">
        <f t="shared" si="2"/>
        <v>NOELSY CASTILLO BRATINI</v>
      </c>
    </row>
    <row r="184" spans="1:3">
      <c r="A184" s="4" t="s">
        <v>687</v>
      </c>
      <c r="B184" s="4" t="s">
        <v>688</v>
      </c>
      <c r="C184" t="str">
        <f t="shared" si="2"/>
        <v>BRAHIAN LISANDRO VICIOSO UBIERA</v>
      </c>
    </row>
    <row r="185" spans="1:3">
      <c r="A185" s="4" t="s">
        <v>691</v>
      </c>
      <c r="B185" s="4" t="s">
        <v>692</v>
      </c>
      <c r="C185" t="str">
        <f t="shared" si="2"/>
        <v xml:space="preserve">AMERICA RAMIREZ </v>
      </c>
    </row>
    <row r="186" spans="1:3">
      <c r="A186" s="4" t="s">
        <v>694</v>
      </c>
      <c r="B186" s="4" t="s">
        <v>695</v>
      </c>
      <c r="C186" t="str">
        <f t="shared" si="2"/>
        <v>LUCIA PEGUERO REYES</v>
      </c>
    </row>
    <row r="187" spans="1:3">
      <c r="A187" s="4" t="s">
        <v>698</v>
      </c>
      <c r="B187" s="4" t="s">
        <v>699</v>
      </c>
      <c r="C187" t="str">
        <f t="shared" si="2"/>
        <v>MARIA ESTHER MORROBEL JOSE</v>
      </c>
    </row>
    <row r="188" spans="1:3">
      <c r="A188" s="4" t="s">
        <v>701</v>
      </c>
      <c r="B188" s="4" t="s">
        <v>702</v>
      </c>
      <c r="C188" t="str">
        <f t="shared" si="2"/>
        <v>RUDY MILAGROS BELTRAN MEJIA</v>
      </c>
    </row>
    <row r="189" spans="1:3">
      <c r="A189" s="4" t="s">
        <v>704</v>
      </c>
      <c r="B189" s="4" t="s">
        <v>705</v>
      </c>
      <c r="C189" t="str">
        <f t="shared" si="2"/>
        <v>AMARY QUEZADA GOMEZ</v>
      </c>
    </row>
    <row r="190" spans="1:3">
      <c r="A190" s="4" t="s">
        <v>707</v>
      </c>
      <c r="B190" s="4" t="s">
        <v>695</v>
      </c>
      <c r="C190" t="str">
        <f t="shared" si="2"/>
        <v>LUCIA GALUTEN AUSTIN</v>
      </c>
    </row>
    <row r="191" spans="1:3">
      <c r="A191" s="4" t="s">
        <v>709</v>
      </c>
      <c r="B191" s="4" t="s">
        <v>710</v>
      </c>
      <c r="C191" t="str">
        <f t="shared" si="2"/>
        <v>MARCIA V. ROSARIO JIMENEZ</v>
      </c>
    </row>
    <row r="192" spans="1:3">
      <c r="A192" s="4" t="s">
        <v>713</v>
      </c>
      <c r="B192" s="4" t="s">
        <v>714</v>
      </c>
      <c r="C192" t="str">
        <f t="shared" si="2"/>
        <v>ZULEIKA GONZALEZ GOMEZ</v>
      </c>
    </row>
    <row r="193" spans="1:3">
      <c r="A193" s="4" t="s">
        <v>716</v>
      </c>
      <c r="B193" s="4" t="s">
        <v>717</v>
      </c>
      <c r="C193" t="str">
        <f t="shared" si="2"/>
        <v>FABIA DEL CARMEN PAULINO SANTIAGO</v>
      </c>
    </row>
    <row r="194" spans="1:3">
      <c r="A194" s="4" t="s">
        <v>719</v>
      </c>
      <c r="B194" s="4" t="s">
        <v>720</v>
      </c>
      <c r="C194" t="str">
        <f t="shared" si="2"/>
        <v>MARCIA L. UREÑA PAULINO</v>
      </c>
    </row>
    <row r="195" spans="1:3">
      <c r="A195" s="4" t="s">
        <v>722</v>
      </c>
      <c r="B195" s="4" t="s">
        <v>723</v>
      </c>
      <c r="C195" t="str">
        <f t="shared" ref="C195:C221" si="3">B195&amp;" "&amp;A195</f>
        <v>REINA MARGARITA DE ASIS MUÑOZ</v>
      </c>
    </row>
    <row r="196" spans="1:3">
      <c r="A196" s="4" t="s">
        <v>725</v>
      </c>
      <c r="B196" s="4" t="s">
        <v>726</v>
      </c>
      <c r="C196" t="str">
        <f t="shared" si="3"/>
        <v>LUIS REYNALDO SANCHEZ PAULINO</v>
      </c>
    </row>
    <row r="197" spans="1:3">
      <c r="A197" s="4" t="s">
        <v>728</v>
      </c>
      <c r="B197" s="4" t="s">
        <v>729</v>
      </c>
      <c r="C197" t="str">
        <f t="shared" si="3"/>
        <v>JENNIFER MARTE DE ASIS</v>
      </c>
    </row>
    <row r="198" spans="1:3">
      <c r="A198" s="4" t="s">
        <v>731</v>
      </c>
      <c r="B198" s="4" t="s">
        <v>732</v>
      </c>
      <c r="C198" t="str">
        <f t="shared" si="3"/>
        <v>WILSON MIGUEL RUIZ MOTA</v>
      </c>
    </row>
    <row r="199" spans="1:3">
      <c r="A199" s="4" t="s">
        <v>735</v>
      </c>
      <c r="B199" s="4" t="s">
        <v>736</v>
      </c>
      <c r="C199" t="str">
        <f t="shared" si="3"/>
        <v>NOELIA ADA FRANCISCO</v>
      </c>
    </row>
    <row r="200" spans="1:3">
      <c r="A200" s="4" t="s">
        <v>740</v>
      </c>
      <c r="B200" s="4" t="s">
        <v>741</v>
      </c>
      <c r="C200" t="str">
        <f t="shared" si="3"/>
        <v>SARAIS MOLINA PADILLA</v>
      </c>
    </row>
    <row r="201" spans="1:3">
      <c r="A201" s="4" t="s">
        <v>744</v>
      </c>
      <c r="B201" s="4" t="s">
        <v>745</v>
      </c>
      <c r="C201" t="str">
        <f t="shared" si="3"/>
        <v>EDUARDO ALEJANDRO ROJAS</v>
      </c>
    </row>
    <row r="202" spans="1:3">
      <c r="A202" s="4" t="s">
        <v>747</v>
      </c>
      <c r="B202" s="4" t="s">
        <v>52</v>
      </c>
      <c r="C202" t="str">
        <f t="shared" si="3"/>
        <v>ALTAGRACIA CAMACHO</v>
      </c>
    </row>
    <row r="203" spans="1:3">
      <c r="A203" s="4" t="s">
        <v>749</v>
      </c>
      <c r="B203" s="4" t="s">
        <v>750</v>
      </c>
      <c r="C203" t="str">
        <f t="shared" si="3"/>
        <v>JOSELIN JAINA GONZALEZ</v>
      </c>
    </row>
    <row r="204" spans="1:3">
      <c r="A204" s="4" t="s">
        <v>752</v>
      </c>
      <c r="B204" s="4" t="s">
        <v>753</v>
      </c>
      <c r="C204" t="str">
        <f t="shared" si="3"/>
        <v>NELSA CABRERA ALMONTE</v>
      </c>
    </row>
    <row r="205" spans="1:3">
      <c r="A205" s="4" t="s">
        <v>755</v>
      </c>
      <c r="B205" s="4" t="s">
        <v>756</v>
      </c>
      <c r="C205" t="str">
        <f t="shared" si="3"/>
        <v>JOSE MIGUEL COLON SOSA</v>
      </c>
    </row>
    <row r="206" spans="1:3">
      <c r="A206" s="4" t="s">
        <v>758</v>
      </c>
      <c r="B206" s="4" t="s">
        <v>489</v>
      </c>
      <c r="C206" t="str">
        <f t="shared" si="3"/>
        <v>MANUEL ANDERSON TAVAREZ</v>
      </c>
    </row>
    <row r="207" spans="1:3">
      <c r="A207" s="4" t="s">
        <v>760</v>
      </c>
      <c r="B207" s="4" t="s">
        <v>761</v>
      </c>
      <c r="C207" t="str">
        <f t="shared" si="3"/>
        <v>JAIRO SIME RIVAS</v>
      </c>
    </row>
    <row r="208" spans="1:3">
      <c r="A208" s="4" t="s">
        <v>763</v>
      </c>
      <c r="B208" s="4" t="s">
        <v>52</v>
      </c>
      <c r="C208" t="str">
        <f t="shared" si="3"/>
        <v>ALTAGRACIA LUCIANO</v>
      </c>
    </row>
    <row r="209" spans="1:3">
      <c r="A209" s="4" t="s">
        <v>767</v>
      </c>
      <c r="B209" s="4" t="s">
        <v>768</v>
      </c>
      <c r="C209" t="str">
        <f t="shared" si="3"/>
        <v>YICAURY CABRERA DE CASTRO</v>
      </c>
    </row>
    <row r="210" spans="1:3">
      <c r="A210" s="4" t="s">
        <v>770</v>
      </c>
      <c r="B210" s="4" t="s">
        <v>771</v>
      </c>
      <c r="C210" t="str">
        <f t="shared" si="3"/>
        <v>MEURYS LISA DISLA SANTANA</v>
      </c>
    </row>
    <row r="211" spans="1:3">
      <c r="A211" s="4" t="s">
        <v>773</v>
      </c>
      <c r="B211" s="4" t="s">
        <v>521</v>
      </c>
      <c r="C211" t="str">
        <f t="shared" si="3"/>
        <v>JOSE MANUEL CUEVAS DE LOS SANTOS</v>
      </c>
    </row>
    <row r="212" spans="1:3">
      <c r="A212" s="4" t="s">
        <v>776</v>
      </c>
      <c r="B212" s="4" t="s">
        <v>777</v>
      </c>
      <c r="C212" t="str">
        <f t="shared" si="3"/>
        <v>ISMAEL ORTIZ SANTOS</v>
      </c>
    </row>
    <row r="213" spans="1:3">
      <c r="A213" s="4" t="s">
        <v>779</v>
      </c>
      <c r="B213" s="4" t="s">
        <v>780</v>
      </c>
      <c r="C213" t="str">
        <f t="shared" si="3"/>
        <v>ARIANA MALDONADO</v>
      </c>
    </row>
    <row r="214" spans="1:3">
      <c r="A214" s="4" t="s">
        <v>784</v>
      </c>
      <c r="B214" s="4" t="s">
        <v>785</v>
      </c>
      <c r="C214" t="str">
        <f t="shared" si="3"/>
        <v>ISABEL VASQUEZ</v>
      </c>
    </row>
    <row r="215" spans="1:3">
      <c r="A215" s="4" t="s">
        <v>787</v>
      </c>
      <c r="B215" s="4" t="s">
        <v>48</v>
      </c>
      <c r="C215" t="str">
        <f t="shared" si="3"/>
        <v>FAUSTO DRULLARD FERMIN</v>
      </c>
    </row>
    <row r="216" spans="1:3">
      <c r="A216" s="4" t="s">
        <v>789</v>
      </c>
      <c r="B216" s="4" t="s">
        <v>790</v>
      </c>
      <c r="C216" t="str">
        <f t="shared" si="3"/>
        <v>GENESIS GUEVARA</v>
      </c>
    </row>
    <row r="217" spans="1:3">
      <c r="A217" s="4" t="s">
        <v>792</v>
      </c>
      <c r="B217" s="4" t="s">
        <v>793</v>
      </c>
      <c r="C217" t="str">
        <f t="shared" si="3"/>
        <v>LUZ MARIA FERMIN</v>
      </c>
    </row>
    <row r="218" spans="1:3">
      <c r="A218" s="4" t="s">
        <v>795</v>
      </c>
      <c r="B218" s="4" t="s">
        <v>796</v>
      </c>
      <c r="C218" t="str">
        <f t="shared" si="3"/>
        <v>DENNY YAHAIRA SEGURA SEGURA</v>
      </c>
    </row>
    <row r="219" spans="1:3">
      <c r="A219" s="4" t="s">
        <v>799</v>
      </c>
      <c r="B219" s="4" t="s">
        <v>800</v>
      </c>
      <c r="C219" t="str">
        <f t="shared" si="3"/>
        <v>DEUANNI CANARIO FERRERA</v>
      </c>
    </row>
    <row r="220" spans="1:3">
      <c r="A220" s="4" t="s">
        <v>802</v>
      </c>
      <c r="B220" s="4" t="s">
        <v>390</v>
      </c>
      <c r="C220" t="str">
        <f t="shared" si="3"/>
        <v>MARIA ANTONIA ESPINOSA SEGURA</v>
      </c>
    </row>
    <row r="221" spans="1:3">
      <c r="A221" s="4" t="s">
        <v>804</v>
      </c>
      <c r="B221" s="4" t="s">
        <v>805</v>
      </c>
      <c r="C221" t="str">
        <f t="shared" si="3"/>
        <v>NOLIN MANUEL FELIZ FELIZ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seccion.contratos</cp:lastModifiedBy>
  <cp:revision/>
  <dcterms:created xsi:type="dcterms:W3CDTF">2021-10-27T17:34:39Z</dcterms:created>
  <dcterms:modified xsi:type="dcterms:W3CDTF">2021-12-20T16:09:37Z</dcterms:modified>
</cp:coreProperties>
</file>