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b.juridico\Desktop\"/>
    </mc:Choice>
  </mc:AlternateContent>
  <bookViews>
    <workbookView xWindow="0" yWindow="0" windowWidth="16815" windowHeight="7650" activeTab="1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Hoja1!$A$1:$U$248</definedName>
  </definedNames>
  <calcPr calcId="162913"/>
</workbook>
</file>

<file path=xl/calcChain.xml><?xml version="1.0" encoding="utf-8"?>
<calcChain xmlns="http://schemas.openxmlformats.org/spreadsheetml/2006/main">
  <c r="G364" i="2" l="1"/>
  <c r="H364" i="2"/>
  <c r="J364" i="2"/>
  <c r="K364" i="2"/>
  <c r="L364" i="2"/>
  <c r="M364" i="2"/>
  <c r="G357" i="2"/>
  <c r="H357" i="2"/>
  <c r="J357" i="2"/>
  <c r="K357" i="2"/>
  <c r="L357" i="2"/>
  <c r="M357" i="2"/>
  <c r="G348" i="2"/>
  <c r="H348" i="2"/>
  <c r="J348" i="2"/>
  <c r="K348" i="2"/>
  <c r="L348" i="2"/>
  <c r="M348" i="2"/>
  <c r="G340" i="2"/>
  <c r="H340" i="2"/>
  <c r="J340" i="2"/>
  <c r="K340" i="2"/>
  <c r="L340" i="2"/>
  <c r="M340" i="2"/>
  <c r="G327" i="2"/>
  <c r="H327" i="2"/>
  <c r="J327" i="2"/>
  <c r="K327" i="2"/>
  <c r="L327" i="2"/>
  <c r="M327" i="2"/>
  <c r="G312" i="2"/>
  <c r="H312" i="2"/>
  <c r="J312" i="2"/>
  <c r="K312" i="2"/>
  <c r="L312" i="2"/>
  <c r="M312" i="2"/>
  <c r="G298" i="2"/>
  <c r="H298" i="2"/>
  <c r="J298" i="2"/>
  <c r="K298" i="2"/>
  <c r="L298" i="2"/>
  <c r="M298" i="2"/>
  <c r="G291" i="2"/>
  <c r="H291" i="2"/>
  <c r="J291" i="2"/>
  <c r="K291" i="2"/>
  <c r="L291" i="2"/>
  <c r="M291" i="2"/>
  <c r="H282" i="2"/>
  <c r="J282" i="2"/>
  <c r="K282" i="2"/>
  <c r="L282" i="2"/>
  <c r="G272" i="2"/>
  <c r="H272" i="2"/>
  <c r="J272" i="2"/>
  <c r="K272" i="2"/>
  <c r="L272" i="2"/>
  <c r="M272" i="2"/>
  <c r="G264" i="2"/>
  <c r="H264" i="2"/>
  <c r="J264" i="2"/>
  <c r="K264" i="2"/>
  <c r="L264" i="2"/>
  <c r="M264" i="2"/>
  <c r="G257" i="2"/>
  <c r="H257" i="2"/>
  <c r="J257" i="2"/>
  <c r="K257" i="2"/>
  <c r="L257" i="2"/>
  <c r="M257" i="2"/>
  <c r="G241" i="2"/>
  <c r="H241" i="2"/>
  <c r="J241" i="2"/>
  <c r="K241" i="2"/>
  <c r="L241" i="2"/>
  <c r="M241" i="2"/>
  <c r="G226" i="2"/>
  <c r="H226" i="2"/>
  <c r="J226" i="2"/>
  <c r="K226" i="2"/>
  <c r="L226" i="2"/>
  <c r="M226" i="2"/>
  <c r="G191" i="2"/>
  <c r="H191" i="2"/>
  <c r="J191" i="2"/>
  <c r="K191" i="2"/>
  <c r="L191" i="2"/>
  <c r="M191" i="2"/>
  <c r="G178" i="2"/>
  <c r="H178" i="2"/>
  <c r="J178" i="2"/>
  <c r="K178" i="2"/>
  <c r="L178" i="2"/>
  <c r="M178" i="2"/>
  <c r="G167" i="2"/>
  <c r="H167" i="2"/>
  <c r="J167" i="2"/>
  <c r="K167" i="2"/>
  <c r="L167" i="2"/>
  <c r="M167" i="2"/>
  <c r="G160" i="2"/>
  <c r="H160" i="2"/>
  <c r="J160" i="2"/>
  <c r="K160" i="2"/>
  <c r="L160" i="2"/>
  <c r="M160" i="2"/>
  <c r="G141" i="2"/>
  <c r="H141" i="2"/>
  <c r="J141" i="2"/>
  <c r="K141" i="2"/>
  <c r="L141" i="2"/>
  <c r="M141" i="2"/>
  <c r="G115" i="2"/>
  <c r="H115" i="2"/>
  <c r="J115" i="2"/>
  <c r="K115" i="2"/>
  <c r="L115" i="2"/>
  <c r="M115" i="2"/>
  <c r="G98" i="2"/>
  <c r="H98" i="2"/>
  <c r="J98" i="2"/>
  <c r="K98" i="2"/>
  <c r="L98" i="2"/>
  <c r="M98" i="2"/>
  <c r="G89" i="2"/>
  <c r="H89" i="2"/>
  <c r="J89" i="2"/>
  <c r="K89" i="2"/>
  <c r="L89" i="2"/>
  <c r="M89" i="2"/>
  <c r="G81" i="2"/>
  <c r="H81" i="2"/>
  <c r="J81" i="2"/>
  <c r="K81" i="2"/>
  <c r="L81" i="2"/>
  <c r="M81" i="2"/>
  <c r="G74" i="2"/>
  <c r="H74" i="2"/>
  <c r="J74" i="2"/>
  <c r="K74" i="2"/>
  <c r="L74" i="2"/>
  <c r="M74" i="2"/>
  <c r="G64" i="2"/>
  <c r="H64" i="2"/>
  <c r="J64" i="2"/>
  <c r="K64" i="2"/>
  <c r="L64" i="2"/>
  <c r="M64" i="2"/>
  <c r="G44" i="2"/>
  <c r="H44" i="2"/>
  <c r="J44" i="2"/>
  <c r="K44" i="2"/>
  <c r="L44" i="2"/>
  <c r="M44" i="2"/>
  <c r="G40" i="2"/>
  <c r="H40" i="2"/>
  <c r="J40" i="2"/>
  <c r="K40" i="2"/>
  <c r="L40" i="2"/>
  <c r="M40" i="2"/>
  <c r="G35" i="2"/>
  <c r="H35" i="2"/>
  <c r="J35" i="2"/>
  <c r="K35" i="2"/>
  <c r="L35" i="2"/>
  <c r="M35" i="2"/>
  <c r="G27" i="2"/>
  <c r="H27" i="2"/>
  <c r="J27" i="2"/>
  <c r="K27" i="2"/>
  <c r="L27" i="2"/>
  <c r="M27" i="2"/>
  <c r="C3" i="3" l="1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" i="3"/>
  <c r="I363" i="2" l="1"/>
  <c r="I362" i="2"/>
  <c r="I361" i="2"/>
  <c r="I360" i="2"/>
  <c r="I356" i="2"/>
  <c r="I355" i="2"/>
  <c r="I354" i="2"/>
  <c r="I353" i="2"/>
  <c r="I352" i="2"/>
  <c r="I347" i="2"/>
  <c r="I346" i="2"/>
  <c r="I345" i="2"/>
  <c r="I344" i="2"/>
  <c r="I343" i="2"/>
  <c r="I339" i="2"/>
  <c r="I338" i="2"/>
  <c r="I337" i="2"/>
  <c r="I336" i="2"/>
  <c r="I335" i="2"/>
  <c r="I334" i="2"/>
  <c r="I333" i="2"/>
  <c r="I332" i="2"/>
  <c r="I331" i="2"/>
  <c r="I326" i="2"/>
  <c r="I325" i="2"/>
  <c r="I324" i="2"/>
  <c r="I323" i="2"/>
  <c r="I322" i="2"/>
  <c r="I321" i="2"/>
  <c r="I320" i="2"/>
  <c r="I319" i="2"/>
  <c r="I318" i="2"/>
  <c r="I317" i="2"/>
  <c r="I316" i="2"/>
  <c r="I315" i="2"/>
  <c r="I311" i="2"/>
  <c r="I310" i="2"/>
  <c r="I309" i="2"/>
  <c r="I308" i="2"/>
  <c r="I307" i="2"/>
  <c r="I306" i="2"/>
  <c r="I305" i="2"/>
  <c r="I304" i="2"/>
  <c r="I303" i="2"/>
  <c r="I302" i="2"/>
  <c r="I301" i="2"/>
  <c r="I297" i="2"/>
  <c r="I296" i="2"/>
  <c r="I295" i="2"/>
  <c r="I290" i="2"/>
  <c r="I289" i="2"/>
  <c r="I288" i="2"/>
  <c r="I287" i="2"/>
  <c r="I286" i="2"/>
  <c r="I281" i="2"/>
  <c r="I280" i="2"/>
  <c r="I279" i="2"/>
  <c r="M279" i="2" s="1"/>
  <c r="M282" i="2" s="1"/>
  <c r="I278" i="2"/>
  <c r="I277" i="2"/>
  <c r="I276" i="2"/>
  <c r="I271" i="2"/>
  <c r="I270" i="2"/>
  <c r="I269" i="2"/>
  <c r="I268" i="2"/>
  <c r="I267" i="2"/>
  <c r="I263" i="2"/>
  <c r="I262" i="2"/>
  <c r="I261" i="2"/>
  <c r="I260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I240" i="2"/>
  <c r="I239" i="2"/>
  <c r="I238" i="2"/>
  <c r="I237" i="2"/>
  <c r="I236" i="2"/>
  <c r="I235" i="2"/>
  <c r="I234" i="2"/>
  <c r="I233" i="2"/>
  <c r="I232" i="2"/>
  <c r="I231" i="2"/>
  <c r="I230" i="2"/>
  <c r="I225" i="2"/>
  <c r="I224" i="2"/>
  <c r="I223" i="2"/>
  <c r="I222" i="2"/>
  <c r="I221" i="2"/>
  <c r="I220" i="2"/>
  <c r="I219" i="2"/>
  <c r="I218" i="2"/>
  <c r="I217" i="2"/>
  <c r="I216" i="2"/>
  <c r="I215" i="2"/>
  <c r="I214" i="2"/>
  <c r="I213" i="2"/>
  <c r="I212" i="2"/>
  <c r="I211" i="2"/>
  <c r="I210" i="2"/>
  <c r="I209" i="2"/>
  <c r="I208" i="2"/>
  <c r="I207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0" i="2"/>
  <c r="I189" i="2"/>
  <c r="I188" i="2"/>
  <c r="I187" i="2"/>
  <c r="I186" i="2"/>
  <c r="I185" i="2"/>
  <c r="I184" i="2"/>
  <c r="I183" i="2"/>
  <c r="I182" i="2"/>
  <c r="I177" i="2"/>
  <c r="I176" i="2"/>
  <c r="I175" i="2"/>
  <c r="I174" i="2"/>
  <c r="I173" i="2"/>
  <c r="I172" i="2"/>
  <c r="I171" i="2"/>
  <c r="I166" i="2"/>
  <c r="I165" i="2"/>
  <c r="I164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97" i="2"/>
  <c r="I96" i="2"/>
  <c r="I95" i="2"/>
  <c r="I94" i="2"/>
  <c r="I93" i="2"/>
  <c r="I92" i="2"/>
  <c r="I88" i="2"/>
  <c r="I87" i="2"/>
  <c r="I86" i="2"/>
  <c r="I85" i="2"/>
  <c r="I84" i="2"/>
  <c r="I80" i="2"/>
  <c r="I79" i="2"/>
  <c r="I78" i="2"/>
  <c r="I77" i="2"/>
  <c r="I73" i="2"/>
  <c r="I72" i="2"/>
  <c r="I71" i="2"/>
  <c r="I70" i="2"/>
  <c r="I69" i="2"/>
  <c r="I68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3" i="2"/>
  <c r="I44" i="2" s="1"/>
  <c r="I39" i="2"/>
  <c r="I40" i="2" s="1"/>
  <c r="I34" i="2"/>
  <c r="I33" i="2"/>
  <c r="I32" i="2"/>
  <c r="I31" i="2"/>
  <c r="I26" i="2"/>
  <c r="I25" i="2"/>
  <c r="I24" i="2"/>
  <c r="I23" i="2"/>
  <c r="I22" i="2"/>
  <c r="I21" i="2"/>
  <c r="I20" i="2"/>
  <c r="I19" i="2"/>
  <c r="I18" i="2"/>
  <c r="I17" i="2"/>
  <c r="Q3" i="1"/>
  <c r="R3" i="1" s="1"/>
  <c r="Q5" i="1"/>
  <c r="Q7" i="1"/>
  <c r="Q9" i="1"/>
  <c r="Q11" i="1"/>
  <c r="R11" i="1" s="1"/>
  <c r="Q13" i="1"/>
  <c r="Q15" i="1"/>
  <c r="R15" i="1" s="1"/>
  <c r="Q17" i="1"/>
  <c r="Q19" i="1"/>
  <c r="R19" i="1" s="1"/>
  <c r="Q21" i="1"/>
  <c r="Q23" i="1"/>
  <c r="R23" i="1" s="1"/>
  <c r="Q25" i="1"/>
  <c r="Q27" i="1"/>
  <c r="R27" i="1" s="1"/>
  <c r="Q29" i="1"/>
  <c r="R29" i="1" s="1"/>
  <c r="Q31" i="1"/>
  <c r="R31" i="1" s="1"/>
  <c r="Q33" i="1"/>
  <c r="Q35" i="1"/>
  <c r="R35" i="1" s="1"/>
  <c r="Q37" i="1"/>
  <c r="Q39" i="1"/>
  <c r="R39" i="1" s="1"/>
  <c r="Q41" i="1"/>
  <c r="Q43" i="1"/>
  <c r="R43" i="1" s="1"/>
  <c r="Q45" i="1"/>
  <c r="Q47" i="1"/>
  <c r="R47" i="1" s="1"/>
  <c r="Q49" i="1"/>
  <c r="R49" i="1" s="1"/>
  <c r="Q51" i="1"/>
  <c r="R51" i="1" s="1"/>
  <c r="Q53" i="1"/>
  <c r="R53" i="1" s="1"/>
  <c r="Q55" i="1"/>
  <c r="R55" i="1" s="1"/>
  <c r="Q57" i="1"/>
  <c r="Q59" i="1"/>
  <c r="R59" i="1" s="1"/>
  <c r="Q61" i="1"/>
  <c r="Q63" i="1"/>
  <c r="R63" i="1" s="1"/>
  <c r="Q65" i="1"/>
  <c r="R65" i="1" s="1"/>
  <c r="Q67" i="1"/>
  <c r="R67" i="1" s="1"/>
  <c r="Q69" i="1"/>
  <c r="Q71" i="1"/>
  <c r="R71" i="1" s="1"/>
  <c r="Q73" i="1"/>
  <c r="Q75" i="1"/>
  <c r="Q77" i="1"/>
  <c r="R77" i="1" s="1"/>
  <c r="Q79" i="1"/>
  <c r="R79" i="1" s="1"/>
  <c r="Q81" i="1"/>
  <c r="R81" i="1" s="1"/>
  <c r="Q83" i="1"/>
  <c r="Q85" i="1"/>
  <c r="Q87" i="1"/>
  <c r="Q89" i="1"/>
  <c r="R89" i="1" s="1"/>
  <c r="Q91" i="1"/>
  <c r="Q93" i="1"/>
  <c r="R93" i="1" s="1"/>
  <c r="Q95" i="1"/>
  <c r="R95" i="1" s="1"/>
  <c r="Q97" i="1"/>
  <c r="Q99" i="1"/>
  <c r="R99" i="1" s="1"/>
  <c r="Q101" i="1"/>
  <c r="Q103" i="1"/>
  <c r="R103" i="1" s="1"/>
  <c r="Q105" i="1"/>
  <c r="Q107" i="1"/>
  <c r="R107" i="1" s="1"/>
  <c r="Q109" i="1"/>
  <c r="Q111" i="1"/>
  <c r="R111" i="1" s="1"/>
  <c r="Q113" i="1"/>
  <c r="R113" i="1" s="1"/>
  <c r="Q115" i="1"/>
  <c r="R115" i="1" s="1"/>
  <c r="Q117" i="1"/>
  <c r="Q119" i="1"/>
  <c r="R119" i="1" s="1"/>
  <c r="Q121" i="1"/>
  <c r="R121" i="1" s="1"/>
  <c r="Q123" i="1"/>
  <c r="Q125" i="1"/>
  <c r="R125" i="1" s="1"/>
  <c r="Q127" i="1"/>
  <c r="R127" i="1" s="1"/>
  <c r="Q129" i="1"/>
  <c r="Q131" i="1"/>
  <c r="R131" i="1" s="1"/>
  <c r="Q133" i="1"/>
  <c r="Q135" i="1"/>
  <c r="R135" i="1" s="1"/>
  <c r="Q137" i="1"/>
  <c r="Q139" i="1"/>
  <c r="R139" i="1" s="1"/>
  <c r="Q141" i="1"/>
  <c r="Q143" i="1"/>
  <c r="R143" i="1" s="1"/>
  <c r="Q145" i="1"/>
  <c r="Q147" i="1"/>
  <c r="R147" i="1" s="1"/>
  <c r="Q149" i="1"/>
  <c r="Q151" i="1"/>
  <c r="R151" i="1" s="1"/>
  <c r="Q153" i="1"/>
  <c r="Q155" i="1"/>
  <c r="R155" i="1" s="1"/>
  <c r="Q157" i="1"/>
  <c r="Q159" i="1"/>
  <c r="R159" i="1" s="1"/>
  <c r="Q161" i="1"/>
  <c r="Q163" i="1"/>
  <c r="R163" i="1" s="1"/>
  <c r="Q165" i="1"/>
  <c r="Q167" i="1"/>
  <c r="R167" i="1" s="1"/>
  <c r="Q169" i="1"/>
  <c r="Q171" i="1"/>
  <c r="R171" i="1" s="1"/>
  <c r="Q173" i="1"/>
  <c r="Q175" i="1"/>
  <c r="R175" i="1" s="1"/>
  <c r="Q177" i="1"/>
  <c r="Q179" i="1"/>
  <c r="R179" i="1" s="1"/>
  <c r="Q181" i="1"/>
  <c r="R181" i="1" s="1"/>
  <c r="Q183" i="1"/>
  <c r="R183" i="1" s="1"/>
  <c r="Q185" i="1"/>
  <c r="Q187" i="1"/>
  <c r="R187" i="1" s="1"/>
  <c r="Q189" i="1"/>
  <c r="Q191" i="1"/>
  <c r="R191" i="1" s="1"/>
  <c r="Q193" i="1"/>
  <c r="Q195" i="1"/>
  <c r="R195" i="1" s="1"/>
  <c r="Q197" i="1"/>
  <c r="R197" i="1" s="1"/>
  <c r="Q199" i="1"/>
  <c r="R199" i="1" s="1"/>
  <c r="Q201" i="1"/>
  <c r="R201" i="1" s="1"/>
  <c r="Q203" i="1"/>
  <c r="R203" i="1" s="1"/>
  <c r="Q205" i="1"/>
  <c r="Q207" i="1"/>
  <c r="R207" i="1" s="1"/>
  <c r="Q209" i="1"/>
  <c r="Q211" i="1"/>
  <c r="R211" i="1" s="1"/>
  <c r="Q213" i="1"/>
  <c r="R213" i="1" s="1"/>
  <c r="Q215" i="1"/>
  <c r="R215" i="1" s="1"/>
  <c r="Q217" i="1"/>
  <c r="R217" i="1" s="1"/>
  <c r="Q219" i="1"/>
  <c r="R219" i="1" s="1"/>
  <c r="Q221" i="1"/>
  <c r="Q223" i="1"/>
  <c r="Q225" i="1"/>
  <c r="R225" i="1" s="1"/>
  <c r="Q227" i="1"/>
  <c r="R227" i="1" s="1"/>
  <c r="Q229" i="1"/>
  <c r="Q231" i="1"/>
  <c r="R231" i="1" s="1"/>
  <c r="Q233" i="1"/>
  <c r="Q235" i="1"/>
  <c r="R235" i="1" s="1"/>
  <c r="Q237" i="1"/>
  <c r="Q239" i="1"/>
  <c r="R239" i="1" s="1"/>
  <c r="Q241" i="1"/>
  <c r="Q243" i="1"/>
  <c r="R243" i="1" s="1"/>
  <c r="Q245" i="1"/>
  <c r="R245" i="1" s="1"/>
  <c r="Q247" i="1"/>
  <c r="R247" i="1" s="1"/>
  <c r="Q2" i="1"/>
  <c r="P3" i="1"/>
  <c r="P4" i="1"/>
  <c r="Q4" i="1" s="1"/>
  <c r="R4" i="1" s="1"/>
  <c r="P5" i="1"/>
  <c r="P6" i="1"/>
  <c r="Q6" i="1" s="1"/>
  <c r="P7" i="1"/>
  <c r="P8" i="1"/>
  <c r="Q8" i="1" s="1"/>
  <c r="R8" i="1" s="1"/>
  <c r="P9" i="1"/>
  <c r="P10" i="1"/>
  <c r="Q10" i="1" s="1"/>
  <c r="P11" i="1"/>
  <c r="P12" i="1"/>
  <c r="Q12" i="1" s="1"/>
  <c r="R12" i="1" s="1"/>
  <c r="P13" i="1"/>
  <c r="P14" i="1"/>
  <c r="Q14" i="1" s="1"/>
  <c r="P15" i="1"/>
  <c r="P16" i="1"/>
  <c r="Q16" i="1" s="1"/>
  <c r="R16" i="1" s="1"/>
  <c r="P17" i="1"/>
  <c r="P18" i="1"/>
  <c r="Q18" i="1" s="1"/>
  <c r="P19" i="1"/>
  <c r="P20" i="1"/>
  <c r="Q20" i="1" s="1"/>
  <c r="P21" i="1"/>
  <c r="P22" i="1"/>
  <c r="Q22" i="1" s="1"/>
  <c r="P23" i="1"/>
  <c r="P24" i="1"/>
  <c r="Q24" i="1" s="1"/>
  <c r="R24" i="1" s="1"/>
  <c r="P25" i="1"/>
  <c r="P26" i="1"/>
  <c r="Q26" i="1" s="1"/>
  <c r="R26" i="1" s="1"/>
  <c r="P27" i="1"/>
  <c r="P28" i="1"/>
  <c r="Q28" i="1" s="1"/>
  <c r="R28" i="1" s="1"/>
  <c r="P29" i="1"/>
  <c r="P30" i="1"/>
  <c r="Q30" i="1" s="1"/>
  <c r="R30" i="1" s="1"/>
  <c r="P31" i="1"/>
  <c r="P32" i="1"/>
  <c r="Q32" i="1" s="1"/>
  <c r="P33" i="1"/>
  <c r="P34" i="1"/>
  <c r="Q34" i="1" s="1"/>
  <c r="P35" i="1"/>
  <c r="P36" i="1"/>
  <c r="Q36" i="1" s="1"/>
  <c r="R36" i="1" s="1"/>
  <c r="P37" i="1"/>
  <c r="P38" i="1"/>
  <c r="Q38" i="1" s="1"/>
  <c r="P39" i="1"/>
  <c r="P40" i="1"/>
  <c r="Q40" i="1" s="1"/>
  <c r="R40" i="1" s="1"/>
  <c r="P41" i="1"/>
  <c r="P42" i="1"/>
  <c r="Q42" i="1" s="1"/>
  <c r="P43" i="1"/>
  <c r="P44" i="1"/>
  <c r="Q44" i="1" s="1"/>
  <c r="R44" i="1" s="1"/>
  <c r="P45" i="1"/>
  <c r="P46" i="1"/>
  <c r="Q46" i="1" s="1"/>
  <c r="P47" i="1"/>
  <c r="P48" i="1"/>
  <c r="Q48" i="1" s="1"/>
  <c r="P49" i="1"/>
  <c r="P50" i="1"/>
  <c r="Q50" i="1" s="1"/>
  <c r="P51" i="1"/>
  <c r="P52" i="1"/>
  <c r="Q52" i="1" s="1"/>
  <c r="P53" i="1"/>
  <c r="P54" i="1"/>
  <c r="Q54" i="1" s="1"/>
  <c r="P55" i="1"/>
  <c r="P56" i="1"/>
  <c r="Q56" i="1" s="1"/>
  <c r="P57" i="1"/>
  <c r="P58" i="1"/>
  <c r="Q58" i="1" s="1"/>
  <c r="P59" i="1"/>
  <c r="P60" i="1"/>
  <c r="Q60" i="1" s="1"/>
  <c r="P61" i="1"/>
  <c r="P62" i="1"/>
  <c r="Q62" i="1" s="1"/>
  <c r="R62" i="1" s="1"/>
  <c r="P63" i="1"/>
  <c r="P64" i="1"/>
  <c r="Q64" i="1" s="1"/>
  <c r="R64" i="1" s="1"/>
  <c r="P65" i="1"/>
  <c r="P66" i="1"/>
  <c r="Q66" i="1" s="1"/>
  <c r="P67" i="1"/>
  <c r="P68" i="1"/>
  <c r="Q68" i="1" s="1"/>
  <c r="P69" i="1"/>
  <c r="P70" i="1"/>
  <c r="Q70" i="1" s="1"/>
  <c r="P71" i="1"/>
  <c r="P72" i="1"/>
  <c r="Q72" i="1" s="1"/>
  <c r="P73" i="1"/>
  <c r="P74" i="1"/>
  <c r="Q74" i="1" s="1"/>
  <c r="P75" i="1"/>
  <c r="P76" i="1"/>
  <c r="Q76" i="1" s="1"/>
  <c r="P77" i="1"/>
  <c r="P78" i="1"/>
  <c r="Q78" i="1" s="1"/>
  <c r="P79" i="1"/>
  <c r="P80" i="1"/>
  <c r="Q80" i="1" s="1"/>
  <c r="R80" i="1" s="1"/>
  <c r="P81" i="1"/>
  <c r="P82" i="1"/>
  <c r="Q82" i="1" s="1"/>
  <c r="P83" i="1"/>
  <c r="P84" i="1"/>
  <c r="Q84" i="1" s="1"/>
  <c r="P85" i="1"/>
  <c r="P86" i="1"/>
  <c r="Q86" i="1" s="1"/>
  <c r="R86" i="1" s="1"/>
  <c r="P87" i="1"/>
  <c r="P88" i="1"/>
  <c r="Q88" i="1" s="1"/>
  <c r="P89" i="1"/>
  <c r="P90" i="1"/>
  <c r="Q90" i="1" s="1"/>
  <c r="P91" i="1"/>
  <c r="P92" i="1"/>
  <c r="Q92" i="1" s="1"/>
  <c r="R92" i="1" s="1"/>
  <c r="P93" i="1"/>
  <c r="P94" i="1"/>
  <c r="Q94" i="1" s="1"/>
  <c r="P95" i="1"/>
  <c r="P96" i="1"/>
  <c r="Q96" i="1" s="1"/>
  <c r="P97" i="1"/>
  <c r="P98" i="1"/>
  <c r="Q98" i="1" s="1"/>
  <c r="P99" i="1"/>
  <c r="P100" i="1"/>
  <c r="Q100" i="1" s="1"/>
  <c r="P101" i="1"/>
  <c r="P102" i="1"/>
  <c r="Q102" i="1" s="1"/>
  <c r="P103" i="1"/>
  <c r="P104" i="1"/>
  <c r="Q104" i="1" s="1"/>
  <c r="P105" i="1"/>
  <c r="P107" i="1"/>
  <c r="P108" i="1"/>
  <c r="Q108" i="1" s="1"/>
  <c r="P109" i="1"/>
  <c r="P110" i="1"/>
  <c r="Q110" i="1" s="1"/>
  <c r="P111" i="1"/>
  <c r="P112" i="1"/>
  <c r="Q112" i="1" s="1"/>
  <c r="R112" i="1" s="1"/>
  <c r="P113" i="1"/>
  <c r="P114" i="1"/>
  <c r="Q114" i="1" s="1"/>
  <c r="P115" i="1"/>
  <c r="P116" i="1"/>
  <c r="Q116" i="1" s="1"/>
  <c r="P117" i="1"/>
  <c r="P118" i="1"/>
  <c r="Q118" i="1" s="1"/>
  <c r="P119" i="1"/>
  <c r="P120" i="1"/>
  <c r="Q120" i="1" s="1"/>
  <c r="P121" i="1"/>
  <c r="P122" i="1"/>
  <c r="Q122" i="1" s="1"/>
  <c r="P123" i="1"/>
  <c r="P124" i="1"/>
  <c r="Q124" i="1" s="1"/>
  <c r="R124" i="1" s="1"/>
  <c r="P125" i="1"/>
  <c r="P126" i="1"/>
  <c r="Q126" i="1" s="1"/>
  <c r="P127" i="1"/>
  <c r="P128" i="1"/>
  <c r="Q128" i="1" s="1"/>
  <c r="R128" i="1" s="1"/>
  <c r="P129" i="1"/>
  <c r="P130" i="1"/>
  <c r="Q130" i="1" s="1"/>
  <c r="P131" i="1"/>
  <c r="P132" i="1"/>
  <c r="Q132" i="1" s="1"/>
  <c r="R132" i="1" s="1"/>
  <c r="P133" i="1"/>
  <c r="P134" i="1"/>
  <c r="Q134" i="1" s="1"/>
  <c r="P135" i="1"/>
  <c r="P136" i="1"/>
  <c r="Q136" i="1" s="1"/>
  <c r="P137" i="1"/>
  <c r="P138" i="1"/>
  <c r="Q138" i="1" s="1"/>
  <c r="P139" i="1"/>
  <c r="P140" i="1"/>
  <c r="Q140" i="1" s="1"/>
  <c r="R140" i="1" s="1"/>
  <c r="P141" i="1"/>
  <c r="P142" i="1"/>
  <c r="Q142" i="1" s="1"/>
  <c r="P143" i="1"/>
  <c r="P144" i="1"/>
  <c r="Q144" i="1" s="1"/>
  <c r="P145" i="1"/>
  <c r="P146" i="1"/>
  <c r="Q146" i="1" s="1"/>
  <c r="P147" i="1"/>
  <c r="P148" i="1"/>
  <c r="Q148" i="1" s="1"/>
  <c r="P149" i="1"/>
  <c r="P150" i="1"/>
  <c r="Q150" i="1" s="1"/>
  <c r="P151" i="1"/>
  <c r="P152" i="1"/>
  <c r="Q152" i="1" s="1"/>
  <c r="R152" i="1" s="1"/>
  <c r="P153" i="1"/>
  <c r="P154" i="1"/>
  <c r="Q154" i="1" s="1"/>
  <c r="P155" i="1"/>
  <c r="P156" i="1"/>
  <c r="Q156" i="1" s="1"/>
  <c r="R156" i="1" s="1"/>
  <c r="P157" i="1"/>
  <c r="P158" i="1"/>
  <c r="Q158" i="1" s="1"/>
  <c r="P159" i="1"/>
  <c r="P160" i="1"/>
  <c r="Q160" i="1" s="1"/>
  <c r="P161" i="1"/>
  <c r="P162" i="1"/>
  <c r="Q162" i="1" s="1"/>
  <c r="P163" i="1"/>
  <c r="P164" i="1"/>
  <c r="Q164" i="1" s="1"/>
  <c r="P165" i="1"/>
  <c r="P166" i="1"/>
  <c r="Q166" i="1" s="1"/>
  <c r="P167" i="1"/>
  <c r="P168" i="1"/>
  <c r="Q168" i="1" s="1"/>
  <c r="P169" i="1"/>
  <c r="P170" i="1"/>
  <c r="Q170" i="1" s="1"/>
  <c r="P171" i="1"/>
  <c r="P172" i="1"/>
  <c r="Q172" i="1" s="1"/>
  <c r="P173" i="1"/>
  <c r="P174" i="1"/>
  <c r="Q174" i="1" s="1"/>
  <c r="P175" i="1"/>
  <c r="P176" i="1"/>
  <c r="Q176" i="1" s="1"/>
  <c r="P177" i="1"/>
  <c r="P178" i="1"/>
  <c r="Q178" i="1" s="1"/>
  <c r="P179" i="1"/>
  <c r="P180" i="1"/>
  <c r="Q180" i="1" s="1"/>
  <c r="P181" i="1"/>
  <c r="P182" i="1"/>
  <c r="Q182" i="1" s="1"/>
  <c r="R182" i="1" s="1"/>
  <c r="P183" i="1"/>
  <c r="P184" i="1"/>
  <c r="Q184" i="1" s="1"/>
  <c r="R184" i="1" s="1"/>
  <c r="P185" i="1"/>
  <c r="P186" i="1"/>
  <c r="Q186" i="1" s="1"/>
  <c r="P187" i="1"/>
  <c r="P188" i="1"/>
  <c r="Q188" i="1" s="1"/>
  <c r="R188" i="1" s="1"/>
  <c r="P189" i="1"/>
  <c r="P190" i="1"/>
  <c r="Q190" i="1" s="1"/>
  <c r="P191" i="1"/>
  <c r="P193" i="1"/>
  <c r="P194" i="1"/>
  <c r="Q194" i="1" s="1"/>
  <c r="R194" i="1" s="1"/>
  <c r="P195" i="1"/>
  <c r="P196" i="1"/>
  <c r="Q196" i="1" s="1"/>
  <c r="R196" i="1" s="1"/>
  <c r="P197" i="1"/>
  <c r="P198" i="1"/>
  <c r="Q198" i="1" s="1"/>
  <c r="P199" i="1"/>
  <c r="P200" i="1"/>
  <c r="Q200" i="1" s="1"/>
  <c r="R200" i="1" s="1"/>
  <c r="P201" i="1"/>
  <c r="P202" i="1"/>
  <c r="Q202" i="1" s="1"/>
  <c r="P203" i="1"/>
  <c r="P204" i="1"/>
  <c r="Q204" i="1" s="1"/>
  <c r="R204" i="1" s="1"/>
  <c r="P205" i="1"/>
  <c r="P206" i="1"/>
  <c r="Q206" i="1" s="1"/>
  <c r="R206" i="1" s="1"/>
  <c r="P207" i="1"/>
  <c r="P208" i="1"/>
  <c r="Q208" i="1" s="1"/>
  <c r="R208" i="1" s="1"/>
  <c r="P209" i="1"/>
  <c r="P210" i="1"/>
  <c r="Q210" i="1" s="1"/>
  <c r="R210" i="1" s="1"/>
  <c r="P211" i="1"/>
  <c r="P212" i="1"/>
  <c r="Q212" i="1" s="1"/>
  <c r="R212" i="1" s="1"/>
  <c r="P213" i="1"/>
  <c r="P214" i="1"/>
  <c r="Q214" i="1" s="1"/>
  <c r="P215" i="1"/>
  <c r="P216" i="1"/>
  <c r="Q216" i="1" s="1"/>
  <c r="R216" i="1" s="1"/>
  <c r="P217" i="1"/>
  <c r="P218" i="1"/>
  <c r="Q218" i="1" s="1"/>
  <c r="P219" i="1"/>
  <c r="P220" i="1"/>
  <c r="Q220" i="1" s="1"/>
  <c r="R220" i="1" s="1"/>
  <c r="P221" i="1"/>
  <c r="P222" i="1"/>
  <c r="Q222" i="1" s="1"/>
  <c r="P223" i="1"/>
  <c r="P224" i="1"/>
  <c r="Q224" i="1" s="1"/>
  <c r="P225" i="1"/>
  <c r="P226" i="1"/>
  <c r="Q226" i="1" s="1"/>
  <c r="P227" i="1"/>
  <c r="P228" i="1"/>
  <c r="Q228" i="1" s="1"/>
  <c r="R228" i="1" s="1"/>
  <c r="P229" i="1"/>
  <c r="P230" i="1"/>
  <c r="Q230" i="1" s="1"/>
  <c r="P231" i="1"/>
  <c r="P232" i="1"/>
  <c r="Q232" i="1" s="1"/>
  <c r="P233" i="1"/>
  <c r="P234" i="1"/>
  <c r="Q234" i="1" s="1"/>
  <c r="P235" i="1"/>
  <c r="P236" i="1"/>
  <c r="Q236" i="1" s="1"/>
  <c r="R236" i="1" s="1"/>
  <c r="P237" i="1"/>
  <c r="P238" i="1"/>
  <c r="Q238" i="1" s="1"/>
  <c r="P239" i="1"/>
  <c r="P240" i="1"/>
  <c r="Q240" i="1" s="1"/>
  <c r="P241" i="1"/>
  <c r="P242" i="1"/>
  <c r="Q242" i="1" s="1"/>
  <c r="P243" i="1"/>
  <c r="P244" i="1"/>
  <c r="Q244" i="1" s="1"/>
  <c r="R244" i="1" s="1"/>
  <c r="P245" i="1"/>
  <c r="P246" i="1"/>
  <c r="Q246" i="1" s="1"/>
  <c r="P247" i="1"/>
  <c r="P248" i="1"/>
  <c r="Q248" i="1" s="1"/>
  <c r="P2" i="1"/>
  <c r="J213" i="1"/>
  <c r="J80" i="1"/>
  <c r="J107" i="1"/>
  <c r="J182" i="1"/>
  <c r="R221" i="1"/>
  <c r="J221" i="1"/>
  <c r="J124" i="1"/>
  <c r="J207" i="1"/>
  <c r="J210" i="1"/>
  <c r="J119" i="1"/>
  <c r="J49" i="1"/>
  <c r="J86" i="1"/>
  <c r="J11" i="1"/>
  <c r="J47" i="1"/>
  <c r="J81" i="1"/>
  <c r="R48" i="1"/>
  <c r="J48" i="1"/>
  <c r="R58" i="1"/>
  <c r="J58" i="1"/>
  <c r="R114" i="1"/>
  <c r="J114" i="1"/>
  <c r="J128" i="1"/>
  <c r="J53" i="1"/>
  <c r="J12" i="1"/>
  <c r="R57" i="1"/>
  <c r="J57" i="1"/>
  <c r="J155" i="1"/>
  <c r="R42" i="1"/>
  <c r="J42" i="1"/>
  <c r="J93" i="1"/>
  <c r="J156" i="1"/>
  <c r="J40" i="1"/>
  <c r="R223" i="1"/>
  <c r="J223" i="1"/>
  <c r="J194" i="1"/>
  <c r="J64" i="1"/>
  <c r="J191" i="1"/>
  <c r="J217" i="1"/>
  <c r="J201" i="1"/>
  <c r="R224" i="1"/>
  <c r="J224" i="1"/>
  <c r="J89" i="1"/>
  <c r="J43" i="1"/>
  <c r="J199" i="1"/>
  <c r="J36" i="1"/>
  <c r="J30" i="1"/>
  <c r="J55" i="1"/>
  <c r="J44" i="1"/>
  <c r="R7" i="1"/>
  <c r="J7" i="1"/>
  <c r="J200" i="1"/>
  <c r="J26" i="1"/>
  <c r="J39" i="1"/>
  <c r="J65" i="1"/>
  <c r="J225" i="1"/>
  <c r="R25" i="1"/>
  <c r="J25" i="1"/>
  <c r="J63" i="1"/>
  <c r="R61" i="1"/>
  <c r="J61" i="1"/>
  <c r="R54" i="1"/>
  <c r="J54" i="1"/>
  <c r="R205" i="1"/>
  <c r="J205" i="1"/>
  <c r="R34" i="1"/>
  <c r="J34" i="1"/>
  <c r="R21" i="1"/>
  <c r="J21" i="1"/>
  <c r="R78" i="1"/>
  <c r="J78" i="1"/>
  <c r="R45" i="1"/>
  <c r="J45" i="1"/>
  <c r="J227" i="1"/>
  <c r="J159" i="1"/>
  <c r="J206" i="1"/>
  <c r="J92" i="1"/>
  <c r="J4" i="1"/>
  <c r="R76" i="1"/>
  <c r="J76" i="1"/>
  <c r="J77" i="1"/>
  <c r="J28" i="1"/>
  <c r="J8" i="1"/>
  <c r="R6" i="1"/>
  <c r="J6" i="1"/>
  <c r="J125" i="1"/>
  <c r="R240" i="1"/>
  <c r="J240" i="1"/>
  <c r="R87" i="1"/>
  <c r="J87" i="1"/>
  <c r="R106" i="1"/>
  <c r="O106" i="1"/>
  <c r="P106" i="1" s="1"/>
  <c r="Q106" i="1" s="1"/>
  <c r="J106" i="1"/>
  <c r="R37" i="1"/>
  <c r="J37" i="1"/>
  <c r="J212" i="1"/>
  <c r="J113" i="1"/>
  <c r="J151" i="1"/>
  <c r="J121" i="1"/>
  <c r="J245" i="1"/>
  <c r="R117" i="1"/>
  <c r="J117" i="1"/>
  <c r="R74" i="1"/>
  <c r="J74" i="1"/>
  <c r="R46" i="1"/>
  <c r="J46" i="1"/>
  <c r="R101" i="1"/>
  <c r="J101" i="1"/>
  <c r="R85" i="1"/>
  <c r="J85" i="1"/>
  <c r="R38" i="1"/>
  <c r="J38" i="1"/>
  <c r="R170" i="1"/>
  <c r="J170" i="1"/>
  <c r="R108" i="1"/>
  <c r="J108" i="1"/>
  <c r="R123" i="1"/>
  <c r="J123" i="1"/>
  <c r="R97" i="1"/>
  <c r="J97" i="1"/>
  <c r="O192" i="1"/>
  <c r="J192" i="1"/>
  <c r="R75" i="1"/>
  <c r="J75" i="1"/>
  <c r="J239" i="1"/>
  <c r="R90" i="1"/>
  <c r="J90" i="1"/>
  <c r="R83" i="1"/>
  <c r="J83" i="1"/>
  <c r="J236" i="1"/>
  <c r="J62" i="1"/>
  <c r="J140" i="1"/>
  <c r="J112" i="1"/>
  <c r="J24" i="1"/>
  <c r="J16" i="1"/>
  <c r="J135" i="1"/>
  <c r="J143" i="1"/>
  <c r="J216" i="1"/>
  <c r="J196" i="1"/>
  <c r="R137" i="1"/>
  <c r="J137" i="1"/>
  <c r="J95" i="1"/>
  <c r="J203" i="1"/>
  <c r="J204" i="1"/>
  <c r="J19" i="1"/>
  <c r="R14" i="1"/>
  <c r="J14" i="1"/>
  <c r="J31" i="1"/>
  <c r="R222" i="1"/>
  <c r="J222" i="1"/>
  <c r="J197" i="1"/>
  <c r="J181" i="1"/>
  <c r="R73" i="1"/>
  <c r="J73" i="1"/>
  <c r="J152" i="1"/>
  <c r="R52" i="1"/>
  <c r="J52" i="1"/>
  <c r="J29" i="1"/>
  <c r="J27" i="1"/>
  <c r="R10" i="1"/>
  <c r="J10" i="1"/>
  <c r="J59" i="1"/>
  <c r="R198" i="1"/>
  <c r="J198" i="1"/>
  <c r="R33" i="1"/>
  <c r="J33" i="1"/>
  <c r="R190" i="1"/>
  <c r="J190" i="1"/>
  <c r="R146" i="1"/>
  <c r="J146" i="1"/>
  <c r="R20" i="1"/>
  <c r="J20" i="1"/>
  <c r="R180" i="1"/>
  <c r="J180" i="1"/>
  <c r="R109" i="1"/>
  <c r="J109" i="1"/>
  <c r="R104" i="1"/>
  <c r="J104" i="1"/>
  <c r="J132" i="1"/>
  <c r="R18" i="1"/>
  <c r="J18" i="1"/>
  <c r="R234" i="1"/>
  <c r="J234" i="1"/>
  <c r="R88" i="1"/>
  <c r="J88" i="1"/>
  <c r="R145" i="1"/>
  <c r="J145" i="1"/>
  <c r="J195" i="1"/>
  <c r="R41" i="1"/>
  <c r="J41" i="1"/>
  <c r="R56" i="1"/>
  <c r="J56" i="1"/>
  <c r="R5" i="1"/>
  <c r="J5" i="1"/>
  <c r="J35" i="1"/>
  <c r="R50" i="1"/>
  <c r="J50" i="1"/>
  <c r="R154" i="1"/>
  <c r="J154" i="1"/>
  <c r="J131" i="1"/>
  <c r="R142" i="1"/>
  <c r="J142" i="1"/>
  <c r="J103" i="1"/>
  <c r="J127" i="1"/>
  <c r="R161" i="1"/>
  <c r="J161" i="1"/>
  <c r="R2" i="1"/>
  <c r="J2" i="1"/>
  <c r="R158" i="1"/>
  <c r="J158" i="1"/>
  <c r="R84" i="1"/>
  <c r="J84" i="1"/>
  <c r="R118" i="1"/>
  <c r="J118" i="1"/>
  <c r="R9" i="1"/>
  <c r="J9" i="1"/>
  <c r="R66" i="1"/>
  <c r="J66" i="1"/>
  <c r="R162" i="1"/>
  <c r="J162" i="1"/>
  <c r="R189" i="1"/>
  <c r="J189" i="1"/>
  <c r="R120" i="1"/>
  <c r="J120" i="1"/>
  <c r="J228" i="1"/>
  <c r="R22" i="1"/>
  <c r="J22" i="1"/>
  <c r="R226" i="1"/>
  <c r="J226" i="1"/>
  <c r="R233" i="1"/>
  <c r="J233" i="1"/>
  <c r="J220" i="1"/>
  <c r="J247" i="1"/>
  <c r="J208" i="1"/>
  <c r="R237" i="1"/>
  <c r="J237" i="1"/>
  <c r="R238" i="1"/>
  <c r="J238" i="1"/>
  <c r="J235" i="1"/>
  <c r="R241" i="1"/>
  <c r="J241" i="1"/>
  <c r="R242" i="1"/>
  <c r="J242" i="1"/>
  <c r="J244" i="1"/>
  <c r="J231" i="1"/>
  <c r="R98" i="1"/>
  <c r="J98" i="1"/>
  <c r="J215" i="1"/>
  <c r="J219" i="1"/>
  <c r="R218" i="1"/>
  <c r="J218" i="1"/>
  <c r="J188" i="1"/>
  <c r="R186" i="1"/>
  <c r="J186" i="1"/>
  <c r="R229" i="1"/>
  <c r="J229" i="1"/>
  <c r="R230" i="1"/>
  <c r="J230" i="1"/>
  <c r="J99" i="1"/>
  <c r="R214" i="1"/>
  <c r="J214" i="1"/>
  <c r="R94" i="1"/>
  <c r="J94" i="1"/>
  <c r="R202" i="1"/>
  <c r="J202" i="1"/>
  <c r="J211" i="1"/>
  <c r="R122" i="1"/>
  <c r="J122" i="1"/>
  <c r="R173" i="1"/>
  <c r="J173" i="1"/>
  <c r="R157" i="1"/>
  <c r="J157" i="1"/>
  <c r="J175" i="1"/>
  <c r="R150" i="1"/>
  <c r="J150" i="1"/>
  <c r="R138" i="1"/>
  <c r="J138" i="1"/>
  <c r="R248" i="1"/>
  <c r="J248" i="1"/>
  <c r="R246" i="1"/>
  <c r="J246" i="1"/>
  <c r="J183" i="1"/>
  <c r="R126" i="1"/>
  <c r="J126" i="1"/>
  <c r="J139" i="1"/>
  <c r="R153" i="1"/>
  <c r="J153" i="1"/>
  <c r="J243" i="1"/>
  <c r="J111" i="1"/>
  <c r="R134" i="1"/>
  <c r="J134" i="1"/>
  <c r="J115" i="1"/>
  <c r="J187" i="1"/>
  <c r="R149" i="1"/>
  <c r="J149" i="1"/>
  <c r="R32" i="1"/>
  <c r="J32" i="1"/>
  <c r="J51" i="1"/>
  <c r="R144" i="1"/>
  <c r="J144" i="1"/>
  <c r="R100" i="1"/>
  <c r="J100" i="1"/>
  <c r="R160" i="1"/>
  <c r="J160" i="1"/>
  <c r="R69" i="1"/>
  <c r="J69" i="1"/>
  <c r="R164" i="1"/>
  <c r="J164" i="1"/>
  <c r="R68" i="1"/>
  <c r="J68" i="1"/>
  <c r="R136" i="1"/>
  <c r="J136" i="1"/>
  <c r="R129" i="1"/>
  <c r="J129" i="1"/>
  <c r="J23" i="1"/>
  <c r="R60" i="1"/>
  <c r="J60" i="1"/>
  <c r="R177" i="1"/>
  <c r="J177" i="1"/>
  <c r="R130" i="1"/>
  <c r="J130" i="1"/>
  <c r="R96" i="1"/>
  <c r="J96" i="1"/>
  <c r="R13" i="1"/>
  <c r="J13" i="1"/>
  <c r="R232" i="1"/>
  <c r="J232" i="1"/>
  <c r="J71" i="1"/>
  <c r="R178" i="1"/>
  <c r="J178" i="1"/>
  <c r="J179" i="1"/>
  <c r="R165" i="1"/>
  <c r="J165" i="1"/>
  <c r="R102" i="1"/>
  <c r="J102" i="1"/>
  <c r="R169" i="1"/>
  <c r="J169" i="1"/>
  <c r="R105" i="1"/>
  <c r="J105" i="1"/>
  <c r="R141" i="1"/>
  <c r="J141" i="1"/>
  <c r="R70" i="1"/>
  <c r="J70" i="1"/>
  <c r="R72" i="1"/>
  <c r="J72" i="1"/>
  <c r="R82" i="1"/>
  <c r="J82" i="1"/>
  <c r="R185" i="1"/>
  <c r="J185" i="1"/>
  <c r="J171" i="1"/>
  <c r="R174" i="1"/>
  <c r="J174" i="1"/>
  <c r="J184" i="1"/>
  <c r="R172" i="1"/>
  <c r="J172" i="1"/>
  <c r="R133" i="1"/>
  <c r="J133" i="1"/>
  <c r="R176" i="1"/>
  <c r="J176" i="1"/>
  <c r="J163" i="1"/>
  <c r="J167" i="1"/>
  <c r="J3" i="1"/>
  <c r="R17" i="1"/>
  <c r="J17" i="1"/>
  <c r="R209" i="1"/>
  <c r="J209" i="1"/>
  <c r="R116" i="1"/>
  <c r="J116" i="1"/>
  <c r="J147" i="1"/>
  <c r="R166" i="1"/>
  <c r="J166" i="1"/>
  <c r="J67" i="1"/>
  <c r="J79" i="1"/>
  <c r="R168" i="1"/>
  <c r="J168" i="1"/>
  <c r="R193" i="1"/>
  <c r="J193" i="1"/>
  <c r="R110" i="1"/>
  <c r="J110" i="1"/>
  <c r="R148" i="1"/>
  <c r="J148" i="1"/>
  <c r="J15" i="1"/>
  <c r="R91" i="1"/>
  <c r="J91" i="1"/>
  <c r="P192" i="1" l="1"/>
  <c r="Q192" i="1" s="1"/>
  <c r="R192" i="1" s="1"/>
  <c r="I64" i="2"/>
  <c r="I98" i="2"/>
  <c r="I141" i="2"/>
  <c r="I178" i="2"/>
  <c r="I327" i="2"/>
  <c r="I340" i="2"/>
  <c r="I27" i="2"/>
  <c r="I74" i="2"/>
  <c r="I167" i="2"/>
  <c r="I291" i="2"/>
  <c r="I312" i="2"/>
  <c r="I348" i="2"/>
  <c r="I226" i="2"/>
  <c r="I81" i="2"/>
  <c r="I89" i="2"/>
  <c r="I191" i="2"/>
  <c r="I241" i="2"/>
  <c r="I282" i="2"/>
  <c r="I364" i="2"/>
  <c r="I35" i="2"/>
  <c r="I115" i="2"/>
  <c r="I160" i="2"/>
  <c r="I257" i="2"/>
  <c r="I264" i="2"/>
  <c r="I272" i="2"/>
  <c r="I298" i="2"/>
  <c r="I357" i="2"/>
</calcChain>
</file>

<file path=xl/sharedStrings.xml><?xml version="1.0" encoding="utf-8"?>
<sst xmlns="http://schemas.openxmlformats.org/spreadsheetml/2006/main" count="3288" uniqueCount="932">
  <si>
    <t>APELLIDO</t>
  </si>
  <si>
    <t>NOMBRE</t>
  </si>
  <si>
    <t>CARGO</t>
  </si>
  <si>
    <t>INT.</t>
  </si>
  <si>
    <t>LOCALIDAD</t>
  </si>
  <si>
    <t>SUELDO</t>
  </si>
  <si>
    <t>INSENTIVO POR RIESGO</t>
  </si>
  <si>
    <t>TOTAL SUELDO POR INSENTIVO POR RIESGO</t>
  </si>
  <si>
    <t>ARS-HUMANO</t>
  </si>
  <si>
    <t>ENFER. CAT.</t>
  </si>
  <si>
    <t>SENASA COMPLE</t>
  </si>
  <si>
    <t>OTROS DESC.</t>
  </si>
  <si>
    <t>ARS-SENASA 3.04%</t>
  </si>
  <si>
    <t>TOTAL DESC</t>
  </si>
  <si>
    <t>SUEL.NE</t>
  </si>
  <si>
    <t>SEXO</t>
  </si>
  <si>
    <t>RONDON MORILLO</t>
  </si>
  <si>
    <t>HUGO DE JS.</t>
  </si>
  <si>
    <t>SERV. DESARROLLO COMUNICACIÓN</t>
  </si>
  <si>
    <t>CESAC</t>
  </si>
  <si>
    <t>DIRECC. DE TEC. DE LA INF.COM.</t>
  </si>
  <si>
    <t>M</t>
  </si>
  <si>
    <t>GONZALEZ CURIEL</t>
  </si>
  <si>
    <t>MARTIN VICENTE DE J</t>
  </si>
  <si>
    <t>SERVICIO DE SEGURIDAD AEROPORTUARIA</t>
  </si>
  <si>
    <t>DIRECCION JURIDICA, CESAC</t>
  </si>
  <si>
    <t>VARGAS PAYAMPS</t>
  </si>
  <si>
    <t>RAFAEL REYNALDO</t>
  </si>
  <si>
    <t>MECANICO AUTOMOTRIZ</t>
  </si>
  <si>
    <t>SUB-DIRECCION DE TRANSPORTACION</t>
  </si>
  <si>
    <t>PERDOMO ALMANZAR</t>
  </si>
  <si>
    <t>JEANNETTE DELOS MIL.</t>
  </si>
  <si>
    <t>INSTRUCTOR (A) EXTERNO</t>
  </si>
  <si>
    <t>ESCUELA DE SEG. DE LA AV. CIV.</t>
  </si>
  <si>
    <t>F</t>
  </si>
  <si>
    <t>ROBLES MARTINEZ</t>
  </si>
  <si>
    <t>JUBELKIS ROSARIO</t>
  </si>
  <si>
    <t>CONSERJE</t>
  </si>
  <si>
    <t>AEROP. INT. DE LAS AMERICAS</t>
  </si>
  <si>
    <t>BRITO CAMILO</t>
  </si>
  <si>
    <t>LUZ DIVINA</t>
  </si>
  <si>
    <t>ENC. DIV. DE CONSERJERIA</t>
  </si>
  <si>
    <t>DIVISION DE CONSERJERIA</t>
  </si>
  <si>
    <t>MONTERO MONTERO</t>
  </si>
  <si>
    <t>MARTIN</t>
  </si>
  <si>
    <t>TÉCNICO EN PROGRAMACIÓN</t>
  </si>
  <si>
    <t>DE LEON NAVARRO</t>
  </si>
  <si>
    <t>RAFAELA DE LOS A.</t>
  </si>
  <si>
    <t>PROTOCOLO NIVEL 1</t>
  </si>
  <si>
    <t>DIRECCION DE RELACIONES PUBLICAS</t>
  </si>
  <si>
    <t>COLON CABRERA</t>
  </si>
  <si>
    <t>TERESA MARIA</t>
  </si>
  <si>
    <t>UNIDAD DE COCINA</t>
  </si>
  <si>
    <t>PEÑA LUCIANO</t>
  </si>
  <si>
    <t>RAFAEL</t>
  </si>
  <si>
    <t>ROSARIO CORREA</t>
  </si>
  <si>
    <t>JORGE LUIS</t>
  </si>
  <si>
    <t>MORROBEL JOSE</t>
  </si>
  <si>
    <t>MARIA ESTHER</t>
  </si>
  <si>
    <t>COCINERO (A)</t>
  </si>
  <si>
    <t>AEROP. INT. PUNTA CANA</t>
  </si>
  <si>
    <t>GONZALEZ VALERIO</t>
  </si>
  <si>
    <t>GRISELDA</t>
  </si>
  <si>
    <t>ENC. SECC. DE EVALUCION</t>
  </si>
  <si>
    <t>DIRECC. PLANIFICACION Y DESARROLLO</t>
  </si>
  <si>
    <t>GONZALEZ PEREIRA</t>
  </si>
  <si>
    <t>FAUSTO</t>
  </si>
  <si>
    <t>ENC. SECC. DEL PANTRY</t>
  </si>
  <si>
    <t>DIRECCION GENERAL</t>
  </si>
  <si>
    <t>RAMIREZ HERNANDEZ</t>
  </si>
  <si>
    <t>FRANCISCO CANDELARIO</t>
  </si>
  <si>
    <t>PIMENTEL JIMENEZ</t>
  </si>
  <si>
    <t>HILDA CRISTINA E.</t>
  </si>
  <si>
    <t>CAMARERO NIVEL 1</t>
  </si>
  <si>
    <t>PEREZ MEDRANO</t>
  </si>
  <si>
    <t>MERCEDES M.</t>
  </si>
  <si>
    <t>MORENO OZORIA</t>
  </si>
  <si>
    <t>FAUSTO MANUEL</t>
  </si>
  <si>
    <t xml:space="preserve">CHOFER NIVEL 1 ( VEHICULOS PESADOS Y TRANSPORTE COLECTIVO) </t>
  </si>
  <si>
    <t>DE LA CRUZ HENRRIQUEZ</t>
  </si>
  <si>
    <t>CATALINA</t>
  </si>
  <si>
    <t>TAVAREZ SANCHEZ</t>
  </si>
  <si>
    <t>JUANA M.</t>
  </si>
  <si>
    <t>ENC. RECIBO Y DESPACHO LAVAND.</t>
  </si>
  <si>
    <t>LAVANDERIA EDIFICIO PRINCIPAL</t>
  </si>
  <si>
    <t>SOTO BAEZ</t>
  </si>
  <si>
    <t>JOVANNY</t>
  </si>
  <si>
    <t>SANTANA</t>
  </si>
  <si>
    <t>BELKIS</t>
  </si>
  <si>
    <t>DE LOS SANTOS CALZADO</t>
  </si>
  <si>
    <t>VIRGILIA</t>
  </si>
  <si>
    <t>AUXILIAR DE EMPAQUE</t>
  </si>
  <si>
    <t>BACILIO VENTURA</t>
  </si>
  <si>
    <t>LUIS ERNESTO</t>
  </si>
  <si>
    <t>TÉCNICO EN REPARACIÓN DE EQUIPOS ELECTRÓNICOS</t>
  </si>
  <si>
    <t>GERMOSEN RAMIREZ</t>
  </si>
  <si>
    <t>MARCOS B.</t>
  </si>
  <si>
    <t>AUXILIAR DE SOPORTE TÉCNICO</t>
  </si>
  <si>
    <t>ESPINAL ESPINAL DE REY</t>
  </si>
  <si>
    <t>ANGELA</t>
  </si>
  <si>
    <t>ENC. DIV. DE INFORMATICA</t>
  </si>
  <si>
    <t>RODRIGUEZ</t>
  </si>
  <si>
    <t>VICENTE</t>
  </si>
  <si>
    <t>CASTILLO SEVERINO</t>
  </si>
  <si>
    <t>GERTRUDIS</t>
  </si>
  <si>
    <t>VERIFICADORA</t>
  </si>
  <si>
    <t>DIRECCION MEDICA</t>
  </si>
  <si>
    <t>RAMIREZ CASTILLO</t>
  </si>
  <si>
    <t>MARIA TERESA</t>
  </si>
  <si>
    <t>AYUDANTE DE COCINA DEL COMEDOR SEDE PRINCIPAL</t>
  </si>
  <si>
    <t>PAYANO DEL ROSARIO</t>
  </si>
  <si>
    <t>MARISOL</t>
  </si>
  <si>
    <t>DIGITADORA</t>
  </si>
  <si>
    <t>SANTANA MENDEZ</t>
  </si>
  <si>
    <t>SANTA LEONARDA</t>
  </si>
  <si>
    <t>ENCARNACION MORILLO</t>
  </si>
  <si>
    <t>TERESA</t>
  </si>
  <si>
    <t>DE LA ROSA ANGOMAS</t>
  </si>
  <si>
    <t>SANTA RAYSA</t>
  </si>
  <si>
    <t>VARGAS VALDEZ</t>
  </si>
  <si>
    <t>FLORENCIA MARIELA</t>
  </si>
  <si>
    <t>ENC. SECC. DE ARCHIVO</t>
  </si>
  <si>
    <t>JAINA GONZALEZ</t>
  </si>
  <si>
    <t>JOSELIN</t>
  </si>
  <si>
    <t>AEROP. INT. PUERTO PLATA</t>
  </si>
  <si>
    <t>LANTIGUA GARCIA</t>
  </si>
  <si>
    <t>HECTOR GUADALUPE</t>
  </si>
  <si>
    <t>ASESOR LEGAL</t>
  </si>
  <si>
    <t>QUEZADA CEDANO</t>
  </si>
  <si>
    <t>NATALIE ESTHEFANY</t>
  </si>
  <si>
    <t>AUXI. DEPTO. PRUEBA DE DOPAJE</t>
  </si>
  <si>
    <t>ALMANZAR BAUTISTA</t>
  </si>
  <si>
    <t>CRISTIAN ANDERSON</t>
  </si>
  <si>
    <t>REYES SANCHEZ</t>
  </si>
  <si>
    <t>RAFAELINA</t>
  </si>
  <si>
    <t>CASTILLO TRINIDAD</t>
  </si>
  <si>
    <t>HEIDY GISELL</t>
  </si>
  <si>
    <t>AUXILIAR DE PROTOCOLO</t>
  </si>
  <si>
    <t>REYES MONTAÑO</t>
  </si>
  <si>
    <t>EUSEBIA</t>
  </si>
  <si>
    <t>CAMARERA</t>
  </si>
  <si>
    <t>DIRECCION DISCIPLINARIA, CESAC</t>
  </si>
  <si>
    <t>SENCION CORNIEL</t>
  </si>
  <si>
    <t>CARLOS MANUEL</t>
  </si>
  <si>
    <t>DE LEON COLON</t>
  </si>
  <si>
    <t>JUAN CARLOS</t>
  </si>
  <si>
    <t>SANTOS RODRIGUEZ</t>
  </si>
  <si>
    <t>RICARDO G. DE LOS</t>
  </si>
  <si>
    <t>VOCALISTA</t>
  </si>
  <si>
    <t>ALCANTARA CONSORO</t>
  </si>
  <si>
    <t>ANDREA</t>
  </si>
  <si>
    <t>LANTIGUA HERRERA</t>
  </si>
  <si>
    <t>MERCEDES</t>
  </si>
  <si>
    <t>ARIAS CHALAS</t>
  </si>
  <si>
    <t>DARIO</t>
  </si>
  <si>
    <t>AYUDANTE DE COCINA NIVEL 1</t>
  </si>
  <si>
    <t>MONTAS MIRABAL</t>
  </si>
  <si>
    <t>AWILDA</t>
  </si>
  <si>
    <t>AUXILIAR DEPARTAMENTO DE PRUEBA DE DOPAJES</t>
  </si>
  <si>
    <t>VILLANUEVA HENRIQUEZ</t>
  </si>
  <si>
    <t>DAVID ENOC</t>
  </si>
  <si>
    <t>PEREZ REYES</t>
  </si>
  <si>
    <t>JOEL ENRIQUE</t>
  </si>
  <si>
    <t>ENC. SECC. DE SUMINISTRO DE ALMACEN</t>
  </si>
  <si>
    <t>DIVISION DE ABASTECIMIENTO</t>
  </si>
  <si>
    <t>ROA DIAZ</t>
  </si>
  <si>
    <t>RAMONA MARIA</t>
  </si>
  <si>
    <t>MARTE SANTOS</t>
  </si>
  <si>
    <t>WILFREDO</t>
  </si>
  <si>
    <t>HERRERA SOSA</t>
  </si>
  <si>
    <t>GENDRIS</t>
  </si>
  <si>
    <t>PLANCHADOR</t>
  </si>
  <si>
    <t>CAMILO ORTEGA</t>
  </si>
  <si>
    <t>ALCIDES ANT.</t>
  </si>
  <si>
    <t>RODRIGUEZ PINEDA</t>
  </si>
  <si>
    <t>JOEL</t>
  </si>
  <si>
    <t>CRUZ MERCEDES</t>
  </si>
  <si>
    <t>MARIA ANTONIA</t>
  </si>
  <si>
    <t>DIGITADOR NIVEL 1</t>
  </si>
  <si>
    <t>GUEVARA</t>
  </si>
  <si>
    <t>GENESIS</t>
  </si>
  <si>
    <t>AEROP. DOM. ARROYO BARRIL</t>
  </si>
  <si>
    <t>ROSARIO FRANCO</t>
  </si>
  <si>
    <t>MANUEL</t>
  </si>
  <si>
    <t>DESABOLLADOR</t>
  </si>
  <si>
    <t>ADON</t>
  </si>
  <si>
    <t>OSVALDO</t>
  </si>
  <si>
    <t>DIAZ SOLER</t>
  </si>
  <si>
    <t>HECTOR ANTONIO</t>
  </si>
  <si>
    <t>AUXILIAR DE MECANICA AUTOMOTRIZ</t>
  </si>
  <si>
    <t>DE LOS SANTOS FAMILIA</t>
  </si>
  <si>
    <t>ANA D.</t>
  </si>
  <si>
    <t>DIV.REGI.SECC.DE SEGUIM.RRHH</t>
  </si>
  <si>
    <t>SEGURA SEGURA</t>
  </si>
  <si>
    <t>DENNY YAHAIRA</t>
  </si>
  <si>
    <t>AEROPUERTO DE BARAHONA</t>
  </si>
  <si>
    <t>ESPINOSA SEGURA</t>
  </si>
  <si>
    <t>TERRERO MARTINEZ</t>
  </si>
  <si>
    <t>LUTHER ENRIQUEZ</t>
  </si>
  <si>
    <t>MEDRANO PEÑA</t>
  </si>
  <si>
    <t>AMADO EUGENIO</t>
  </si>
  <si>
    <t>LAVADOR DE VEHICULOS</t>
  </si>
  <si>
    <t>PEREZ MARTINEZ</t>
  </si>
  <si>
    <t>MANUEL ANGEL</t>
  </si>
  <si>
    <t>PEGUERO BERROA</t>
  </si>
  <si>
    <t>CRISTINO</t>
  </si>
  <si>
    <t>ENCARGADO DE LA DIVISION DE COCINA</t>
  </si>
  <si>
    <t>JOSE FERNANDO</t>
  </si>
  <si>
    <t>MENDOZA</t>
  </si>
  <si>
    <t>JAKI FRANCISCO</t>
  </si>
  <si>
    <t>PINTOR</t>
  </si>
  <si>
    <t>SUB-DIRECCION DE INGENERIA</t>
  </si>
  <si>
    <t>QUEZADA GOMEZ</t>
  </si>
  <si>
    <t>AMARY</t>
  </si>
  <si>
    <t>DE LA CRUZ VENTURA</t>
  </si>
  <si>
    <t>YOKASTA</t>
  </si>
  <si>
    <t>AEROP. INT. LA ROMANA</t>
  </si>
  <si>
    <t>ARACENA SOUFRONT</t>
  </si>
  <si>
    <t>LUIS M.</t>
  </si>
  <si>
    <t>ENC. SECCION ANTIDOPING</t>
  </si>
  <si>
    <t>GONZALEZ GOMEZ</t>
  </si>
  <si>
    <t>ZULEIKA</t>
  </si>
  <si>
    <t>AUX. SECC. DE FISCALIZACION</t>
  </si>
  <si>
    <t>AEROP. INT. CIBAO, SANTIAGO</t>
  </si>
  <si>
    <t>OLIVO GONZALEZ</t>
  </si>
  <si>
    <t>KEYRY STEFFANY</t>
  </si>
  <si>
    <t>AUXILIAR DE ENFERMERIA</t>
  </si>
  <si>
    <t>ANDERSON TAVAREZ</t>
  </si>
  <si>
    <t>CHOFER NIVEL 2 (VEHICULOS LIVIANOS)</t>
  </si>
  <si>
    <t>COLON SOSA</t>
  </si>
  <si>
    <t>JOSE MIGUEL</t>
  </si>
  <si>
    <t>GARCIA CONCE</t>
  </si>
  <si>
    <t>YOVANY</t>
  </si>
  <si>
    <t>AUXILIAR DE LAVADO</t>
  </si>
  <si>
    <t>GARCIA PONCE</t>
  </si>
  <si>
    <t>HENRY</t>
  </si>
  <si>
    <t>PAULINO SANTIAGO</t>
  </si>
  <si>
    <t>FABIA DEL CARMEN</t>
  </si>
  <si>
    <t>UREÑA PAULINO</t>
  </si>
  <si>
    <t>MARCIA L.</t>
  </si>
  <si>
    <t>ROSARIO JIMENEZ</t>
  </si>
  <si>
    <t>MARCIA V.</t>
  </si>
  <si>
    <t>AUX. SUB-DIRECCION DE DOPAJE</t>
  </si>
  <si>
    <t>DE LOS ANGELES DESCHAMPS</t>
  </si>
  <si>
    <t>HEIDY MIGUELINA</t>
  </si>
  <si>
    <t>CAMACHO</t>
  </si>
  <si>
    <t>ALTAGRACIA</t>
  </si>
  <si>
    <t>FERMIN</t>
  </si>
  <si>
    <t>LUZ MARIA</t>
  </si>
  <si>
    <t>VASQUEZ</t>
  </si>
  <si>
    <t>ISABEL</t>
  </si>
  <si>
    <t>DRULLARD FERMIN</t>
  </si>
  <si>
    <t>LUCIANO</t>
  </si>
  <si>
    <t>AUXILIAR DE COCINA EN EL COMEDOR PARA MILITARES</t>
  </si>
  <si>
    <t>AEROP. INT. SAMANA (CATEY)</t>
  </si>
  <si>
    <t>CUEVAS DE LOS SANTOS</t>
  </si>
  <si>
    <t>JOSE MANUEL</t>
  </si>
  <si>
    <t>BARBERO</t>
  </si>
  <si>
    <t>ORTIZ SANTOS</t>
  </si>
  <si>
    <t>ISMAEL</t>
  </si>
  <si>
    <t>PEGUERO REYES</t>
  </si>
  <si>
    <t>LUCIA</t>
  </si>
  <si>
    <t>CANARIO FERRERA</t>
  </si>
  <si>
    <t>DEUANNI</t>
  </si>
  <si>
    <t>DE ASIS MUÑOZ</t>
  </si>
  <si>
    <t>REINA MARGARITA</t>
  </si>
  <si>
    <t>CABRERA ALMONTE</t>
  </si>
  <si>
    <t>NELSA</t>
  </si>
  <si>
    <t>ADA FRANCISCO</t>
  </si>
  <si>
    <t>NOELIA</t>
  </si>
  <si>
    <t>AUX. SECC. INTELIGENCIA</t>
  </si>
  <si>
    <t>REYES SOSA</t>
  </si>
  <si>
    <t>BENITA</t>
  </si>
  <si>
    <t>ROJAS</t>
  </si>
  <si>
    <t>EDUARDO ALEJANDRO</t>
  </si>
  <si>
    <t>OPERADOR DE RADIO</t>
  </si>
  <si>
    <t>CEBALLOS MARTINEZ</t>
  </si>
  <si>
    <t>VICTOR MANUEL</t>
  </si>
  <si>
    <t>ELECTRICISTA</t>
  </si>
  <si>
    <t>ROA RODRIGUEZ</t>
  </si>
  <si>
    <t>RUTH ESTHER</t>
  </si>
  <si>
    <t>ENC. SECC. DE FISCALIZACION</t>
  </si>
  <si>
    <t>DE LA ROSA HERNANDEZ</t>
  </si>
  <si>
    <t>RAMONA</t>
  </si>
  <si>
    <t>MAÑON RUIZ</t>
  </si>
  <si>
    <t>MIGUEL EDMUNDO</t>
  </si>
  <si>
    <t>FOTOGRAFO</t>
  </si>
  <si>
    <t>FERNANDEZ</t>
  </si>
  <si>
    <t>ARGENIS</t>
  </si>
  <si>
    <t>MENSAJERO NIVEL 2</t>
  </si>
  <si>
    <t>INOA OTERO</t>
  </si>
  <si>
    <t>MIGUEL ANTONIO</t>
  </si>
  <si>
    <t>EBANISTA</t>
  </si>
  <si>
    <t>PORTORREAL CESAR</t>
  </si>
  <si>
    <t>ANGELICA</t>
  </si>
  <si>
    <t>SOPORTE TECNICO</t>
  </si>
  <si>
    <t>BERSON</t>
  </si>
  <si>
    <t>DIGNORIG MARIBEL</t>
  </si>
  <si>
    <t>AUXILIAR DE CAMARERO</t>
  </si>
  <si>
    <t>PANIAGUA VITINI</t>
  </si>
  <si>
    <t>GERALDY</t>
  </si>
  <si>
    <t>ENC. SECC. DE ANALISIS DE EXAMEN ESPECIFICO</t>
  </si>
  <si>
    <t>MENDEZ RIVERA</t>
  </si>
  <si>
    <t>LLALY</t>
  </si>
  <si>
    <t>TORRES SOSA</t>
  </si>
  <si>
    <t>TECNICO EN REFRIGERACION AUTOMOTRIZ</t>
  </si>
  <si>
    <t>NOVAS ROJAS</t>
  </si>
  <si>
    <t>ROSANGELA</t>
  </si>
  <si>
    <t>MEDICO DE SERV. SEDE PRINCIPAL</t>
  </si>
  <si>
    <t>OZUNA PINALES</t>
  </si>
  <si>
    <t>VIDAL</t>
  </si>
  <si>
    <t>PEÑA OVALLE</t>
  </si>
  <si>
    <t>DONI ANTONIO</t>
  </si>
  <si>
    <t>MEDRANO</t>
  </si>
  <si>
    <t>RICHAR ALBERTO</t>
  </si>
  <si>
    <t>FAMILIA SANTANA</t>
  </si>
  <si>
    <t>ANA LUISA</t>
  </si>
  <si>
    <t>ENC. SECC. DE RIESGO LABORAL</t>
  </si>
  <si>
    <t>DIRECCION ADMINISTRATIVA</t>
  </si>
  <si>
    <t>DE LA ROSA CABREJA</t>
  </si>
  <si>
    <t>JHON MANUEL</t>
  </si>
  <si>
    <t>ENC. SECC. DE CAPACITACION EXTRACURRILARES</t>
  </si>
  <si>
    <t>DIRECCION DE RECURSOS HUMANOS</t>
  </si>
  <si>
    <t>SANTANA CUEVAS</t>
  </si>
  <si>
    <t>ALBA CELIS</t>
  </si>
  <si>
    <t>AUXILIAR DIV. DE ARCHIVO Y DESPACHO</t>
  </si>
  <si>
    <t>MEJIA LLUBERES</t>
  </si>
  <si>
    <t>LAURA L.</t>
  </si>
  <si>
    <t>ENC. DIV. EVALU. SATIF. DEL CLIENTE</t>
  </si>
  <si>
    <t>PEÑA ESCAÑO</t>
  </si>
  <si>
    <t>DIONELA</t>
  </si>
  <si>
    <t>DIRECCION DE INTELIGENCIA</t>
  </si>
  <si>
    <t>PEREZ MATOS</t>
  </si>
  <si>
    <t>ADANNYS</t>
  </si>
  <si>
    <t>AEROP. INT. JOAQUIN BALAGUER</t>
  </si>
  <si>
    <t>GARCIA CASTRO</t>
  </si>
  <si>
    <t>FRAN EMILIO</t>
  </si>
  <si>
    <t>MERCEDES SALDAÑA</t>
  </si>
  <si>
    <t>KELVIN CAMILO</t>
  </si>
  <si>
    <t>DIRECC. TEC. DE INFORMACION Y COM</t>
  </si>
  <si>
    <t>SIME RIVAS</t>
  </si>
  <si>
    <t>JAIRO</t>
  </si>
  <si>
    <t>MATEO SANTANA</t>
  </si>
  <si>
    <t>MARCO ANTONIO</t>
  </si>
  <si>
    <t>REYES REYES</t>
  </si>
  <si>
    <t>ENRIQUE</t>
  </si>
  <si>
    <t>SANTO SUERO</t>
  </si>
  <si>
    <t>CLARIDANIA</t>
  </si>
  <si>
    <t>FRANCISCO TORRES</t>
  </si>
  <si>
    <t>RABERYS DEL CARMEN</t>
  </si>
  <si>
    <t>AUXILIAR DE CONTABILIDAD</t>
  </si>
  <si>
    <t>DIRECCION FINANCIERA, CESAC</t>
  </si>
  <si>
    <t>BILLINI GONZALEZ</t>
  </si>
  <si>
    <t>AMBAR MARIA</t>
  </si>
  <si>
    <t>AUXILIAR</t>
  </si>
  <si>
    <t>ALCALA ADON</t>
  </si>
  <si>
    <t>PEDRO</t>
  </si>
  <si>
    <t>AUXILIAR DE JARDINERIA</t>
  </si>
  <si>
    <t>SANTOS TORIBIO</t>
  </si>
  <si>
    <t>LUIS ALBERTO</t>
  </si>
  <si>
    <t>CORDONES DE LA ROSA</t>
  </si>
  <si>
    <t>LUIS MANUEL</t>
  </si>
  <si>
    <t>LUNA RAMIREZ</t>
  </si>
  <si>
    <t>SANTIAGO</t>
  </si>
  <si>
    <t>PEÑA</t>
  </si>
  <si>
    <t>MARISELA</t>
  </si>
  <si>
    <t>HIDALGO ABREU</t>
  </si>
  <si>
    <t>LIZ MARIE</t>
  </si>
  <si>
    <t>ENC. SECC. PLAN COMUNICACIONAL</t>
  </si>
  <si>
    <t>TEJEDA UBEN</t>
  </si>
  <si>
    <t>PEREZ ARIAS</t>
  </si>
  <si>
    <t>LEANDRA ARGENTINA</t>
  </si>
  <si>
    <t>MORENO ALCANTARA</t>
  </si>
  <si>
    <t>MARI</t>
  </si>
  <si>
    <t>SEGURA MEDINA</t>
  </si>
  <si>
    <t>ANA MARIA</t>
  </si>
  <si>
    <t>AUXILIAR SECC. DE COMPRA</t>
  </si>
  <si>
    <t>DIRECC. ADMINISTRATIVA, CESAC</t>
  </si>
  <si>
    <t>MEJIA MORENO</t>
  </si>
  <si>
    <t>ALBERTO LUIS</t>
  </si>
  <si>
    <t>MEJIA DEL ROSARIO</t>
  </si>
  <si>
    <t>ALEJANDRO JAVIER</t>
  </si>
  <si>
    <t>AUXILIAR SOPORTE TECNICO</t>
  </si>
  <si>
    <t>TEJADA ROMERO</t>
  </si>
  <si>
    <t>LUIS MIGUEL</t>
  </si>
  <si>
    <t>AUXILIAR DE SOPORTE TECNICO</t>
  </si>
  <si>
    <t>MATEO UREÑA</t>
  </si>
  <si>
    <t>NELSON MANUEL</t>
  </si>
  <si>
    <t>CHOFER NIVEL 2 (VEHICULA LIVIANO)</t>
  </si>
  <si>
    <t>MARTE DE ASIS</t>
  </si>
  <si>
    <t>JENNIFER</t>
  </si>
  <si>
    <t>ARIAS MERAN</t>
  </si>
  <si>
    <t>NAIROBY</t>
  </si>
  <si>
    <t>NUÑEZ RAMOS</t>
  </si>
  <si>
    <t>FRANCO SEGUNDO</t>
  </si>
  <si>
    <t>ASESOR LEGAL NIVEL 1</t>
  </si>
  <si>
    <t>QUEZADA LUCIANO</t>
  </si>
  <si>
    <t>MARIO</t>
  </si>
  <si>
    <t>AUXILIAR DE BARBERO</t>
  </si>
  <si>
    <t>CASTILLO BRATINI</t>
  </si>
  <si>
    <t>NOELSY</t>
  </si>
  <si>
    <t>FREDIMON GARCIA</t>
  </si>
  <si>
    <t>DARI LISSBET</t>
  </si>
  <si>
    <t>AUX. SECC. FISCALIZACION</t>
  </si>
  <si>
    <t>FAJARDO HEREDIA</t>
  </si>
  <si>
    <t>YANELI</t>
  </si>
  <si>
    <t>AUIX. SECC. PSICOLOGIA CLINICA</t>
  </si>
  <si>
    <t>DE PAULA BERROA</t>
  </si>
  <si>
    <t>KELVIN BAUTISTA</t>
  </si>
  <si>
    <t>REYNOSO AMPARO</t>
  </si>
  <si>
    <t>MOISES ANTONIO</t>
  </si>
  <si>
    <t>SANCHEZ PAULINO</t>
  </si>
  <si>
    <t>LUIS REYNALDO</t>
  </si>
  <si>
    <t>VELOZ DIFO</t>
  </si>
  <si>
    <t>ADRIHAN</t>
  </si>
  <si>
    <t>CHOFER CATEGORIA 3</t>
  </si>
  <si>
    <t>OGANDO PINEDA</t>
  </si>
  <si>
    <t>JOSE LUCIA</t>
  </si>
  <si>
    <t>ABREU TORRES</t>
  </si>
  <si>
    <t>PAOLA NICOLE</t>
  </si>
  <si>
    <t>DIRECCION DE ASUNTOS INTERNOS</t>
  </si>
  <si>
    <t>GALLARD BERSON</t>
  </si>
  <si>
    <t>ANA TERESA</t>
  </si>
  <si>
    <t>PEÑA PERALTA</t>
  </si>
  <si>
    <t>JOHNNY ISAAC</t>
  </si>
  <si>
    <t>DISEÑADOR GRAFICO</t>
  </si>
  <si>
    <t>OZORIA MIESES</t>
  </si>
  <si>
    <t>ROMERO OCHOA</t>
  </si>
  <si>
    <t>JEFFERSON JAVIER</t>
  </si>
  <si>
    <t>CABRERA DE CASTRO</t>
  </si>
  <si>
    <t>YICAURY</t>
  </si>
  <si>
    <t>BIONALISTA</t>
  </si>
  <si>
    <t>SORIANO SANCHEZ</t>
  </si>
  <si>
    <t>ABEL</t>
  </si>
  <si>
    <t>PEÑA PEREZ</t>
  </si>
  <si>
    <t>MARITZA ANTONIA</t>
  </si>
  <si>
    <t>RECEPCIONISTA</t>
  </si>
  <si>
    <t>DISLA SANTANA</t>
  </si>
  <si>
    <t>MEURYS LISA</t>
  </si>
  <si>
    <t>DE LA ROSA PEREZ</t>
  </si>
  <si>
    <t>DIOXELL MIGUEL</t>
  </si>
  <si>
    <t>GOMEZ DE LA CRUZ</t>
  </si>
  <si>
    <t>CLEMENTE</t>
  </si>
  <si>
    <t>COLON MONTILLA</t>
  </si>
  <si>
    <t>RHAYNER MIGUEL</t>
  </si>
  <si>
    <t>AUXILIAR DE DIV. DE ODONTOLOGIA</t>
  </si>
  <si>
    <t>CASTELLANO JIMENEZ</t>
  </si>
  <si>
    <t>EDUARDO</t>
  </si>
  <si>
    <t>MAESTRO CONTRUCTOR</t>
  </si>
  <si>
    <t>FIGUEROA DEL PILAR</t>
  </si>
  <si>
    <t>LUIS RAMON</t>
  </si>
  <si>
    <t>ENC. DIV. DE FORMULACION PRESUPUESTARIA</t>
  </si>
  <si>
    <t>MIRANDA BELLO</t>
  </si>
  <si>
    <t>ARELIS</t>
  </si>
  <si>
    <t>SURIEL CASTRO</t>
  </si>
  <si>
    <t>MARLENI ALT</t>
  </si>
  <si>
    <t>ENC. SECC. EVALUACION DE DESEMPEÑO</t>
  </si>
  <si>
    <t>SOTO VASQUEZ</t>
  </si>
  <si>
    <t>JOEL ALEXANDER</t>
  </si>
  <si>
    <t>CRUZ VARGAS</t>
  </si>
  <si>
    <t>NANCY</t>
  </si>
  <si>
    <t>AUXILIAR DEPTO. PSICOLOGIA</t>
  </si>
  <si>
    <t>JOSE LAZARO</t>
  </si>
  <si>
    <t>RECEPCIONISTA C-4</t>
  </si>
  <si>
    <t>DIRECC. DE OPERACIONES, CESAC</t>
  </si>
  <si>
    <t>FRANCIS ALMANZAR</t>
  </si>
  <si>
    <t>GERSON HONORIO</t>
  </si>
  <si>
    <t>PEGUERO JAVIER</t>
  </si>
  <si>
    <t>FRANCISCO</t>
  </si>
  <si>
    <t>AYUDANTE DE ALBAÑILERIA</t>
  </si>
  <si>
    <t>FELIZ FELIZ</t>
  </si>
  <si>
    <t>NOLIN MANUEL</t>
  </si>
  <si>
    <t>PIÑA REYES</t>
  </si>
  <si>
    <t>FREDDY</t>
  </si>
  <si>
    <t>COLLADO OVALLE</t>
  </si>
  <si>
    <t>STARLYN JOSE</t>
  </si>
  <si>
    <t>BERGES SANCHEZ</t>
  </si>
  <si>
    <t>MIRTHA ALTAGRACIA</t>
  </si>
  <si>
    <t>CONFERENCISTA EN EL ESAC</t>
  </si>
  <si>
    <t>GALUTEN AUSTIN</t>
  </si>
  <si>
    <t>MANZUETA BAEZ</t>
  </si>
  <si>
    <t>AHIRINA</t>
  </si>
  <si>
    <t>ENC. SECC. DEL PERSONAL PASIVO</t>
  </si>
  <si>
    <t>BABAR DUVERGE</t>
  </si>
  <si>
    <t>JOANNA</t>
  </si>
  <si>
    <t>PEREZ GOMEZ</t>
  </si>
  <si>
    <t>JUNIOR</t>
  </si>
  <si>
    <t>MALDONADO</t>
  </si>
  <si>
    <t>ARIANA</t>
  </si>
  <si>
    <t>OPERADORA DE RADIO</t>
  </si>
  <si>
    <t>JIMENEZ VASQUEZ</t>
  </si>
  <si>
    <t>JOSEN AGUSTIN</t>
  </si>
  <si>
    <t>MAESTRO CONSTRUCTOR</t>
  </si>
  <si>
    <t>SUB-DIRECCION DE INGENIERIA</t>
  </si>
  <si>
    <t>MARTE ROSARIO</t>
  </si>
  <si>
    <t>JULEYDI</t>
  </si>
  <si>
    <t>AUXILIAR ACCESO LIBRE A LA INFORM</t>
  </si>
  <si>
    <t>DIRECCION GENERAL, CESAC</t>
  </si>
  <si>
    <t>ROSA DINANYRIZ ALT</t>
  </si>
  <si>
    <t>ARCHIVISTA</t>
  </si>
  <si>
    <t>BRAZOBAN</t>
  </si>
  <si>
    <t>MAILYN</t>
  </si>
  <si>
    <t>ALCANTARA PEGUERO</t>
  </si>
  <si>
    <t>RICKELMAN OTTONIER</t>
  </si>
  <si>
    <t>AUXILIAR SECC. DE SOPORTE TECNICO</t>
  </si>
  <si>
    <t>DOMINGUEZ CONCEPCION</t>
  </si>
  <si>
    <t>NOE ANTONIO</t>
  </si>
  <si>
    <t>ROSARIO MENA</t>
  </si>
  <si>
    <t>ANDRELISA</t>
  </si>
  <si>
    <t>FELIZ RIVAS</t>
  </si>
  <si>
    <t>WANDER</t>
  </si>
  <si>
    <t>ENC. SECC. DE CORRESPONDENCIA Y ARCHIVO</t>
  </si>
  <si>
    <t xml:space="preserve">RAMIREZ </t>
  </si>
  <si>
    <t>AMERICA</t>
  </si>
  <si>
    <t>CASTRO AQUINO</t>
  </si>
  <si>
    <t>LILIANI SOLEDAD</t>
  </si>
  <si>
    <t>AYUDANTE DE COCINA DE CHEF</t>
  </si>
  <si>
    <t>DEPARTAMENTO DE COCINA</t>
  </si>
  <si>
    <t>MOLINA PADILLA</t>
  </si>
  <si>
    <t>SARAIS</t>
  </si>
  <si>
    <t>AUXILIAR DE SECC. DE FISCALIZACION</t>
  </si>
  <si>
    <t>ROMERO PEREZ</t>
  </si>
  <si>
    <t>WILSON</t>
  </si>
  <si>
    <t>VENTERINARIO K-9</t>
  </si>
  <si>
    <t>DIRECCION DE OPERACIONES</t>
  </si>
  <si>
    <t>BAEZ BONILLA</t>
  </si>
  <si>
    <t>MIGUEL EDUARDO SANTIAGO</t>
  </si>
  <si>
    <t>ADMIN. DE REDES Y COMUNIC. C-4</t>
  </si>
  <si>
    <t>JIMENEZ EUSEBIO</t>
  </si>
  <si>
    <t>EDUARD ENRIQUE</t>
  </si>
  <si>
    <t>AUXLIAR DE JARDINERIA</t>
  </si>
  <si>
    <t>RODRIGUEZ SANTANA</t>
  </si>
  <si>
    <t>RUBEN DARIO</t>
  </si>
  <si>
    <t>JARDINERO</t>
  </si>
  <si>
    <t>VICIOSO UBIERA</t>
  </si>
  <si>
    <t>BRAHIAN LISANDRO</t>
  </si>
  <si>
    <t>BIOANALISTA</t>
  </si>
  <si>
    <t>GENAO DEL ROSARIO</t>
  </si>
  <si>
    <t>MERCEDES FELIZ</t>
  </si>
  <si>
    <t>LEIDY AMANDA</t>
  </si>
  <si>
    <t>AUXILIAR DE SECC. DE PUBLICIAD</t>
  </si>
  <si>
    <t>JOSEPH HERNANDEZ</t>
  </si>
  <si>
    <t>GABRIEL DE JESUS</t>
  </si>
  <si>
    <t>EDITOR AUDIOVISUAL</t>
  </si>
  <si>
    <t>RODRIGUEZ ROSARIO</t>
  </si>
  <si>
    <t>CRISTI ISABEL</t>
  </si>
  <si>
    <t>RUIZ MOTA</t>
  </si>
  <si>
    <t>WILSON MIGUEL</t>
  </si>
  <si>
    <t>FARD/MIDE</t>
  </si>
  <si>
    <t>VASQUEZ VALDEZ</t>
  </si>
  <si>
    <t>PERIODISTA</t>
  </si>
  <si>
    <t>PEREZ SANTOS</t>
  </si>
  <si>
    <t>AUXI. DIV. DE SEGUIMIENTO Y CONTROL</t>
  </si>
  <si>
    <t>VILORIA ROSA</t>
  </si>
  <si>
    <t>KARINA</t>
  </si>
  <si>
    <t>VILORIO DE LA CRUZ</t>
  </si>
  <si>
    <t>MANUEL RUFINO</t>
  </si>
  <si>
    <t>TECNICO PROGRAMADOR</t>
  </si>
  <si>
    <t>ROA FLORENTINO</t>
  </si>
  <si>
    <t>BIANNY</t>
  </si>
  <si>
    <t>AUXILIAR SECC. ADMINISTRATIVA</t>
  </si>
  <si>
    <t>DE LOS SANTOS LAPAIX</t>
  </si>
  <si>
    <t>KAREN RAMONA</t>
  </si>
  <si>
    <t>AUXILIAR SECC. DE VALIDACION</t>
  </si>
  <si>
    <t>LORENZO JAVIER</t>
  </si>
  <si>
    <t>JULEINY</t>
  </si>
  <si>
    <t>PLANCHADORA</t>
  </si>
  <si>
    <t>MERCEDES CALZADO</t>
  </si>
  <si>
    <t>MARIA YSABEL</t>
  </si>
  <si>
    <t>CALVO ABREU</t>
  </si>
  <si>
    <t>YAZMIRY MIYOSSI</t>
  </si>
  <si>
    <t>ENC. SECC. DE CARNET UNICO</t>
  </si>
  <si>
    <t>SANTOS GUZMAN</t>
  </si>
  <si>
    <t>ROSA DELIA</t>
  </si>
  <si>
    <t>GERMAN SOLANO</t>
  </si>
  <si>
    <t>DENNY</t>
  </si>
  <si>
    <t>AUXILIAR DE SECC. DE ESTADISTICA</t>
  </si>
  <si>
    <t>JIMENEZ PEREZ</t>
  </si>
  <si>
    <t>SORANYA</t>
  </si>
  <si>
    <t>DIRECCION DE TEC. DE LA INF. Y COM.</t>
  </si>
  <si>
    <t>CUEVAS MEDINA</t>
  </si>
  <si>
    <t>DELKIS YARELIS</t>
  </si>
  <si>
    <t>AYBAR VILLALONA</t>
  </si>
  <si>
    <t>MELVIN ERNESTO</t>
  </si>
  <si>
    <t>DILONE SUAREZ</t>
  </si>
  <si>
    <t>GIANNA LETICIA</t>
  </si>
  <si>
    <t>AEROP. INT. CIBAO SANTIAGO</t>
  </si>
  <si>
    <t>PEREZ LOPEZ</t>
  </si>
  <si>
    <t>JHEZABELY</t>
  </si>
  <si>
    <t>ANDUJAR CASTILLO</t>
  </si>
  <si>
    <t>GABRIELA</t>
  </si>
  <si>
    <t>FIGUEREO</t>
  </si>
  <si>
    <t>MADONA</t>
  </si>
  <si>
    <t>FELIZ POLANCO</t>
  </si>
  <si>
    <t>JORGE DAVID</t>
  </si>
  <si>
    <t>MIESES GARCIA</t>
  </si>
  <si>
    <t>EDGAR ELIEZER</t>
  </si>
  <si>
    <t>HERNANDEZ MAÑON</t>
  </si>
  <si>
    <t>JOSE ANTONIO</t>
  </si>
  <si>
    <t>ELECTRICISTA AUTOMOTRIZ</t>
  </si>
  <si>
    <t>SUB- DIRECTOR DE TRANSPORTACION</t>
  </si>
  <si>
    <t>DE LEON NUÑEZ</t>
  </si>
  <si>
    <t>PAMELA</t>
  </si>
  <si>
    <t>ENC. SECC. DE ENFERMERIA</t>
  </si>
  <si>
    <t>ERD</t>
  </si>
  <si>
    <t>VIGAY CRUZETA</t>
  </si>
  <si>
    <t>TANAIRY YOELI</t>
  </si>
  <si>
    <t>ENC. SECC. DE BASES DE DATOS</t>
  </si>
  <si>
    <t>URIERA JAVIER</t>
  </si>
  <si>
    <t>PABLO JAVIER</t>
  </si>
  <si>
    <t>DESABOLLAR Y PINTOR</t>
  </si>
  <si>
    <t>GOMEZ CUEVAS</t>
  </si>
  <si>
    <t>IRMA RAQUEL</t>
  </si>
  <si>
    <t>ENC. SECC. DE PROTOCOLO Y EVENTOS</t>
  </si>
  <si>
    <t>CASTILLO DE LA CRUZ</t>
  </si>
  <si>
    <t>ENC. DEPTO. PROCESOS CIVILES</t>
  </si>
  <si>
    <t>FARD</t>
  </si>
  <si>
    <t>GUERRERO</t>
  </si>
  <si>
    <t>CARMEN</t>
  </si>
  <si>
    <t>AUXLIAR DE PLANCHADO</t>
  </si>
  <si>
    <t>LANTIGUA FELIZ</t>
  </si>
  <si>
    <t>ANGEL ANTONIO</t>
  </si>
  <si>
    <t>MORILLO MEJIA</t>
  </si>
  <si>
    <t>DANIEL</t>
  </si>
  <si>
    <t>CAMARERO NIVEL 2</t>
  </si>
  <si>
    <t>HERNANDEZ</t>
  </si>
  <si>
    <t>EVA</t>
  </si>
  <si>
    <t>ENC. SECC. DE RESPONSABILIDAD SOCIAL</t>
  </si>
  <si>
    <t>ZORRILLA REYES</t>
  </si>
  <si>
    <t>JUNIOR JOSE</t>
  </si>
  <si>
    <t>DIAZ SANTANA</t>
  </si>
  <si>
    <t>SMAILYN MICHELLE</t>
  </si>
  <si>
    <t>TECNICO ESPECIALISTA EN REDES</t>
  </si>
  <si>
    <t>AZOR MANSUETA</t>
  </si>
  <si>
    <t>ANAYANSI</t>
  </si>
  <si>
    <t>ROSADO ROSADO</t>
  </si>
  <si>
    <t>ANA LIDIA</t>
  </si>
  <si>
    <t>HERNANDEZ REYES</t>
  </si>
  <si>
    <t>GRAYSI JHORDANIA</t>
  </si>
  <si>
    <t>PERDOMO ESPINOZA</t>
  </si>
  <si>
    <t>KARIN</t>
  </si>
  <si>
    <t>GREGORIS ANTONIO</t>
  </si>
  <si>
    <t>SUB-DIRECTOR DE INGENERIA</t>
  </si>
  <si>
    <t>RIVAS GONZALEZ</t>
  </si>
  <si>
    <t>VICKIANA</t>
  </si>
  <si>
    <t>POLANCO MERCEDES</t>
  </si>
  <si>
    <t>DENIA MARIA</t>
  </si>
  <si>
    <t>LIBERATO HOLGUIN</t>
  </si>
  <si>
    <t>JOSE FABIAN</t>
  </si>
  <si>
    <t>FERREIRAS GARCIA</t>
  </si>
  <si>
    <t>ELBIA TERESA</t>
  </si>
  <si>
    <t>LEOCADIO</t>
  </si>
  <si>
    <t>VICTORIANO SURIEL</t>
  </si>
  <si>
    <t>ALIS</t>
  </si>
  <si>
    <t>ENC. DEPTO DE TESORERIA</t>
  </si>
  <si>
    <t>PINEDA SANTOS</t>
  </si>
  <si>
    <t>MIGUEL</t>
  </si>
  <si>
    <t>PEGUERO PEÑA</t>
  </si>
  <si>
    <t>AEROP. INT. DE PUNTA CANA</t>
  </si>
  <si>
    <t>INICIO DE CONTRATO</t>
  </si>
  <si>
    <t>FINAL DE CONTRATO</t>
  </si>
  <si>
    <t>CORD</t>
  </si>
  <si>
    <t>OTROS DESCUENTOS</t>
  </si>
  <si>
    <t>DFC</t>
  </si>
  <si>
    <t>GERALDY PANIAGUA VITINI</t>
  </si>
  <si>
    <t>FAUSTO GONZALEZ PEREIRA</t>
  </si>
  <si>
    <t>ANDRELISA ROSARIO MENA</t>
  </si>
  <si>
    <t>ALBA CELIS SANTANA CUEVAS</t>
  </si>
  <si>
    <t>JULEYDI MARTE ROSARIO</t>
  </si>
  <si>
    <t>BIANNY ROA FLORENTINO</t>
  </si>
  <si>
    <t>ROSA DINANYRIZ ALT REYNOSO AMPARO</t>
  </si>
  <si>
    <t>ARGENIS FERNANDEZ</t>
  </si>
  <si>
    <t>ALTAGRACIA TEJEDA UBEN</t>
  </si>
  <si>
    <t>ANA LIDIA ROSADO ROSADO</t>
  </si>
  <si>
    <t>ALTAGRACIA CASTILLO DE LA CRUZ</t>
  </si>
  <si>
    <t>HECTOR GUADALUPE LANTIGUA GARCIA</t>
  </si>
  <si>
    <t>FRANCO SEGUNDO NUÑEZ RAMOS</t>
  </si>
  <si>
    <t>MARTIN VICENTE DE J GONZALEZ CURIEL</t>
  </si>
  <si>
    <t>PAOLA NICOLE ABREU TORRES</t>
  </si>
  <si>
    <t>GRISELDA GONZALEZ VALERIO</t>
  </si>
  <si>
    <t>MARCO ANTONIO MATEO SANTANA</t>
  </si>
  <si>
    <t>MARIO QUEZADA LUCIANO</t>
  </si>
  <si>
    <t>PEDRO ALCALA ADON</t>
  </si>
  <si>
    <t>EDUARD ENRIQUE JIMENEZ EUSEBIO</t>
  </si>
  <si>
    <t>BENITA REYES SOSA</t>
  </si>
  <si>
    <t>EUSEBIA REYES MONTAÑO</t>
  </si>
  <si>
    <t>ANA TERESA GALLARD BERSON</t>
  </si>
  <si>
    <t>CRISTI ISABEL RODRIGUEZ ROSARIO</t>
  </si>
  <si>
    <t>KARINA VILORIA ROSA</t>
  </si>
  <si>
    <t>LEANDRA ARGENTINA PEREZ ARIAS</t>
  </si>
  <si>
    <t>MAILYN BRAZOBAN</t>
  </si>
  <si>
    <t>MARI MORENO ALCANTARA</t>
  </si>
  <si>
    <t>MARIA YSABEL MERCEDES CALZADO</t>
  </si>
  <si>
    <t>NAIROBY ARIAS MERAN</t>
  </si>
  <si>
    <t>RAMONA MARIA ROA DIAZ</t>
  </si>
  <si>
    <t>SANTIAGO LUNA RAMIREZ</t>
  </si>
  <si>
    <t>RUBEN DARIO RODRIGUEZ SANTANA</t>
  </si>
  <si>
    <t>JHON MANUEL DE LA ROSA CABREJA</t>
  </si>
  <si>
    <t>YAZMIRY MIYOSSI CALVO ABREU</t>
  </si>
  <si>
    <t>AHIRINA MANZUETA BAEZ</t>
  </si>
  <si>
    <t>MARLENI ALT SURIEL CASTRO</t>
  </si>
  <si>
    <t>VICTOR MANUEL PEREZ SANTOS</t>
  </si>
  <si>
    <t>EDGAR ELIEZER MIESES GARCIA</t>
  </si>
  <si>
    <t>DIONELA PEÑA ESCAÑO</t>
  </si>
  <si>
    <t>TANAIRY YOELI VIGAY CRUZETA</t>
  </si>
  <si>
    <t>DENNY GERMAN SOLANO</t>
  </si>
  <si>
    <t>KAREN RAMONA DE LOS SANTOS LAPAIX</t>
  </si>
  <si>
    <t>WILSON ROMERO PEREZ</t>
  </si>
  <si>
    <t>ALTAGRACIA JOSE LAZARO</t>
  </si>
  <si>
    <t>ANAYANSI AZOR MANSUETA</t>
  </si>
  <si>
    <t>JUNIOR JOSE ZORRILLA REYES</t>
  </si>
  <si>
    <t>KARIN PERDOMO ESPINOZA</t>
  </si>
  <si>
    <t>ANA LUISA FAMILIA SANTANA</t>
  </si>
  <si>
    <t>JOEL ENRIQUE PEREZ REYES</t>
  </si>
  <si>
    <t>ANA MARIA SEGURA MEDINA</t>
  </si>
  <si>
    <t>CARMEN GUERRERO</t>
  </si>
  <si>
    <t>FRANCISCO GENAO DEL ROSARIO</t>
  </si>
  <si>
    <t>JULEINY LORENZO JAVIER</t>
  </si>
  <si>
    <t>LAURA L. MEJIA LLUBERES</t>
  </si>
  <si>
    <t>IRMA RAQUEL GOMEZ CUEVAS</t>
  </si>
  <si>
    <t>EVA HERNANDEZ</t>
  </si>
  <si>
    <t>LIZ MARIE HIDALGO ABREU</t>
  </si>
  <si>
    <t>HEIDY GISELL CASTILLO TRINIDAD</t>
  </si>
  <si>
    <t>LEIDY AMANDA MERCEDES FELIZ</t>
  </si>
  <si>
    <t>JEFFERSON JAVIER ROMERO OCHOA</t>
  </si>
  <si>
    <t>GABRIEL DE JESUS JOSEPH HERNANDEZ</t>
  </si>
  <si>
    <t>GABRIELA ANDUJAR CASTILLO</t>
  </si>
  <si>
    <t>RUTH ESTHER VASQUEZ VALDEZ</t>
  </si>
  <si>
    <t>MIGUEL EDMUNDO MAÑON RUIZ</t>
  </si>
  <si>
    <t>RAFAELA DE LOS A. DE LEON NAVARRO</t>
  </si>
  <si>
    <t>RICARDO G. DE LOS SANTOS RODRIGUEZ</t>
  </si>
  <si>
    <t>MERCEDES LANTIGUA HERRERA</t>
  </si>
  <si>
    <t>ANGELA ESPINAL ESPINAL DE REY</t>
  </si>
  <si>
    <t>FLORENCIA MARIELA VARGAS VALDEZ</t>
  </si>
  <si>
    <t>MARCOS B. GERMOSEN RAMIREZ</t>
  </si>
  <si>
    <t>ALEJANDRO JAVIER MEJIA DEL ROSARIO</t>
  </si>
  <si>
    <t>GERSON HONORIO FRANCIS ALMANZAR</t>
  </si>
  <si>
    <t>DIOXELL MIGUEL DE LA ROSA PEREZ</t>
  </si>
  <si>
    <t>NOE ANTONIO DOMINGUEZ CONCEPCION</t>
  </si>
  <si>
    <t>RICKELMAN OTTONIER ALCANTARA PEGUERO</t>
  </si>
  <si>
    <t>MIGUEL EDUARDO SANTIAGO BAEZ BONILLA</t>
  </si>
  <si>
    <t>MARTIN MONTERO MONTERO</t>
  </si>
  <si>
    <t>MIGUEL PINEDA SANTOS</t>
  </si>
  <si>
    <t>SMAILYN MICHELLE DIAZ SANTANA</t>
  </si>
  <si>
    <t>LUIS ERNESTO BACILIO VENTURA</t>
  </si>
  <si>
    <t>ABEL SORIANO SANCHEZ</t>
  </si>
  <si>
    <t>ANGELICA PORTORREAL CESAR</t>
  </si>
  <si>
    <t>JOEL ALEXANDER SOTO VASQUEZ</t>
  </si>
  <si>
    <t>GRAYSI JHORDANIA HERNANDEZ REYES</t>
  </si>
  <si>
    <t>JUNIOR PEREZ GOMEZ</t>
  </si>
  <si>
    <t>KELVIN CAMILO MERCEDES SALDAÑA</t>
  </si>
  <si>
    <t>SORANYA JIMENEZ PEREZ</t>
  </si>
  <si>
    <t>MARITZA ANTONIA PEÑA PEREZ</t>
  </si>
  <si>
    <t>HUGO DE JS. RONDON MORILLO</t>
  </si>
  <si>
    <t>WANDER FELIZ RIVAS</t>
  </si>
  <si>
    <t>PAMELA DE LEON NUÑEZ</t>
  </si>
  <si>
    <t>LUIS M. ARACENA SOUFRONT</t>
  </si>
  <si>
    <t>YANELI FAJARDO HEREDIA</t>
  </si>
  <si>
    <t>NATALIE ESTHEFANY QUEZADA CEDANO</t>
  </si>
  <si>
    <t>RHAYNER MIGUEL COLON MONTILLA</t>
  </si>
  <si>
    <t>HEIDY MIGUELINA DE LOS ANGELES DESCHAMPS</t>
  </si>
  <si>
    <t>KEYRY STEFFANY OLIVO GONZALEZ</t>
  </si>
  <si>
    <t>AWILDA MONTAS MIRABAL</t>
  </si>
  <si>
    <t>NANCY CRUZ VARGAS</t>
  </si>
  <si>
    <t>MARISOL PAYANO DEL ROSARIO</t>
  </si>
  <si>
    <t>ROSANGELA NOVAS ROJAS</t>
  </si>
  <si>
    <t>CLARIDANIA SANTO SUERO</t>
  </si>
  <si>
    <t>GERTRUDIS CASTILLO SEVERINO</t>
  </si>
  <si>
    <t>JOANNA BABAR DUVERGE</t>
  </si>
  <si>
    <t>ALIS VICTORIANO SURIEL</t>
  </si>
  <si>
    <t>LUIS RAMON FIGUEROA DEL PILAR</t>
  </si>
  <si>
    <t>RABERYS DEL CARMEN FRANCISCO TORRES</t>
  </si>
  <si>
    <t>JEANNETTE DELOS MIL. PERDOMO ALMANZAR</t>
  </si>
  <si>
    <t>MARIA ANTONIA CRUZ MERCEDES</t>
  </si>
  <si>
    <t>JOHNNY ISAAC PEÑA PERALTA</t>
  </si>
  <si>
    <t>MIRTHA ALTAGRACIA BERGES SANCHEZ</t>
  </si>
  <si>
    <t>DANIEL MORILLO MEJIA</t>
  </si>
  <si>
    <t>ALCIDES ANT. CAMILO ORTEGA</t>
  </si>
  <si>
    <t>JORGE LUIS ROSARIO CORREA</t>
  </si>
  <si>
    <t>FRANCISCO PEGUERO JAVIER</t>
  </si>
  <si>
    <t>MIGUEL ANTONIO INOA OTERO</t>
  </si>
  <si>
    <t>GREGORIS ANTONIO MEDRANO</t>
  </si>
  <si>
    <t>VICTOR MANUEL CEBALLOS MARTINEZ</t>
  </si>
  <si>
    <t>FREDDY PIÑA REYES</t>
  </si>
  <si>
    <t>JAKI FRANCISCO MENDOZA</t>
  </si>
  <si>
    <t>EDUARDO CASTELLANO JIMENEZ</t>
  </si>
  <si>
    <t>JOSE FABIAN LIBERATO HOLGUIN</t>
  </si>
  <si>
    <t>JOSEN AGUSTIN JIMENEZ VASQUEZ</t>
  </si>
  <si>
    <t>HECTOR ANTONIO DIAZ SOLER</t>
  </si>
  <si>
    <t>JOSE MANUEL TORRES SOSA</t>
  </si>
  <si>
    <t>ANGEL ANTONIO LANTIGUA FELIZ</t>
  </si>
  <si>
    <t>CARLOS MANUEL SENCION CORNIEL</t>
  </si>
  <si>
    <t>CRISTIAN ANDERSON ALMANZAR BAUTISTA</t>
  </si>
  <si>
    <t>DONI ANTONIO PEÑA OVALLE</t>
  </si>
  <si>
    <t>ENRIQUE REYES REYES</t>
  </si>
  <si>
    <t>FAUSTO MANUEL MORENO OZORIA</t>
  </si>
  <si>
    <t>JOEL RODRIGUEZ PINEDA</t>
  </si>
  <si>
    <t>JOSE LUCIA OGANDO PINEDA</t>
  </si>
  <si>
    <t>JUAN CARLOS DE LEON COLON</t>
  </si>
  <si>
    <t>KELVIN BAUTISTA DE PAULA BERROA</t>
  </si>
  <si>
    <t>LUTHER ENRIQUEZ TERRERO MARTINEZ</t>
  </si>
  <si>
    <t>OSVALDO ADON</t>
  </si>
  <si>
    <t>PEDRO OZORIA MIESES</t>
  </si>
  <si>
    <t>VICENTE RODRIGUEZ</t>
  </si>
  <si>
    <t>VIDAL OZUNA PINALES</t>
  </si>
  <si>
    <t>ADRIHAN VELOZ DIFO</t>
  </si>
  <si>
    <t>DAVID ENOC VILLANUEVA HENRIQUEZ</t>
  </si>
  <si>
    <t>FRAN EMILIO GARCIA CASTRO</t>
  </si>
  <si>
    <t>LUIS ALBERTO SANTOS TORIBIO</t>
  </si>
  <si>
    <t>RAFAEL PEÑA LUCIANO</t>
  </si>
  <si>
    <t>RAFAEL REYNALDO VARGAS PAYAMPS</t>
  </si>
  <si>
    <t>WILFREDO MARTE SANTOS</t>
  </si>
  <si>
    <t>AMADO EUGENIO MEDRANO PEÑA</t>
  </si>
  <si>
    <t>STARLYN JOSE COLLADO OVALLE</t>
  </si>
  <si>
    <t>ALBERTO LUIS MEJIA MORENO</t>
  </si>
  <si>
    <t>MANUEL ROSARIO FRANCO</t>
  </si>
  <si>
    <t>RICHAR ALBERTO MEDRANO</t>
  </si>
  <si>
    <t>PABLO JAVIER URIERA JAVIER</t>
  </si>
  <si>
    <t>JOSE ANTONIO HERNANDEZ MAÑON</t>
  </si>
  <si>
    <t>CRISTINO PEGUERO BERROA</t>
  </si>
  <si>
    <t>DIGNORIG MARIBEL BERSON</t>
  </si>
  <si>
    <t>LILIANI SOLEDAD CASTRO AQUINO</t>
  </si>
  <si>
    <t>DARIO ARIAS CHALAS</t>
  </si>
  <si>
    <t>LLALY MENDEZ RIVERA</t>
  </si>
  <si>
    <t>RAMONA DE LA ROSA HERNANDEZ</t>
  </si>
  <si>
    <t>HILDA CRISTINA E. PIMENTEL JIMENEZ</t>
  </si>
  <si>
    <t>ANDREA ALCANTARA CONSORO</t>
  </si>
  <si>
    <t>SANTA LEONARDA SANTANA MENDEZ</t>
  </si>
  <si>
    <t>TERESA MARIA COLON CABRERA</t>
  </si>
  <si>
    <t>FRANCISCO CANDELARIO RAMIREZ HERNANDEZ</t>
  </si>
  <si>
    <t>LUZ DIVINA BRITO CAMILO</t>
  </si>
  <si>
    <t>MARIA TERESA RAMIREZ CASTILLO</t>
  </si>
  <si>
    <t>ARELIS MIRANDA BELLO</t>
  </si>
  <si>
    <t>BELKIS SANTANA</t>
  </si>
  <si>
    <t>CATALINA DE LA CRUZ HENRRIQUEZ</t>
  </si>
  <si>
    <t>JOSE FERNANDO PAYANO DEL ROSARIO</t>
  </si>
  <si>
    <t>JOVANNY SOTO BAEZ</t>
  </si>
  <si>
    <t>MANUEL ANGEL PEREZ MARTINEZ</t>
  </si>
  <si>
    <t>MERCEDES M. PEREZ MEDRANO</t>
  </si>
  <si>
    <t>RAFAELINA REYES SANCHEZ</t>
  </si>
  <si>
    <t>SANTA RAYSA DE LA ROSA ANGOMAS</t>
  </si>
  <si>
    <t>TERESA ENCARNACION MORILLO</t>
  </si>
  <si>
    <t>AMBAR MARIA BILLINI GONZALEZ</t>
  </si>
  <si>
    <t>LUIS MIGUEL TEJADA ROMERO</t>
  </si>
  <si>
    <t>LEOCADIO JIMENEZ PEREZ</t>
  </si>
  <si>
    <t>ANA D. DE LOS SANTOS FAMILIA</t>
  </si>
  <si>
    <t>JUANA M. TAVAREZ SANCHEZ</t>
  </si>
  <si>
    <t>VIRGILIA DE LOS SANTOS CALZADO</t>
  </si>
  <si>
    <t>YOVANY GARCIA CONCE</t>
  </si>
  <si>
    <t>GENDRIS HERRERA SOSA</t>
  </si>
  <si>
    <t>HENRY GARCIA PONCE</t>
  </si>
  <si>
    <t>RUTH ESTHER ROA RODRIGUEZ</t>
  </si>
  <si>
    <t>LUIS MANUEL CORDONES DE LA ROSA</t>
  </si>
  <si>
    <t>JHEZABELY PEREZ LOPEZ</t>
  </si>
  <si>
    <t>CLEMENTE GOMEZ DE LA CRUZ</t>
  </si>
  <si>
    <t>JUBELKIS ROSARIO ROBLES MARTINEZ</t>
  </si>
  <si>
    <t>MADONA FIGUEREO</t>
  </si>
  <si>
    <t>ADANNYS PEREZ MATOS</t>
  </si>
  <si>
    <t>MOISES ANTONIO REYNOSO AMPARO</t>
  </si>
  <si>
    <t>NELSON MANUEL MATEO UREÑA</t>
  </si>
  <si>
    <t>MARISELA PEÑA</t>
  </si>
  <si>
    <t>ROSA DELIA SANTOS GUZMAN</t>
  </si>
  <si>
    <t>MANUEL RUFINO VILORIO DE LA CRUZ</t>
  </si>
  <si>
    <t>MELVIN ERNESTO AYBAR VILLALONA</t>
  </si>
  <si>
    <t>YOKASTA DE LA CRUZ VENTURA</t>
  </si>
  <si>
    <t>DARI LISSBET FREDIMON GARCIA</t>
  </si>
  <si>
    <t>NOELSY CASTILLO BRATINI</t>
  </si>
  <si>
    <t>BRAHIAN LISANDRO VICIOSO UBIERA</t>
  </si>
  <si>
    <t xml:space="preserve">AMERICA RAMIREZ </t>
  </si>
  <si>
    <t>DENIA MARIA POLANCO MERCEDES</t>
  </si>
  <si>
    <t>LUCIA PEGUERO REYES</t>
  </si>
  <si>
    <t>MARIA ESTHER MORROBEL JOSE</t>
  </si>
  <si>
    <t>VICKIANA RIVAS GONZALEZ</t>
  </si>
  <si>
    <t>AMARY QUEZADA GOMEZ</t>
  </si>
  <si>
    <t>LUCIA GALUTEN AUSTIN</t>
  </si>
  <si>
    <t>LUIS ALBERTO PEGUERO PEÑA</t>
  </si>
  <si>
    <t>ZULEIKA GONZALEZ GOMEZ</t>
  </si>
  <si>
    <t>MARCIA V. ROSARIO JIMENEZ</t>
  </si>
  <si>
    <t>LUIS REYNALDO SANCHEZ PAULINO</t>
  </si>
  <si>
    <t>GIANNA LETICIA DILONE SUAREZ</t>
  </si>
  <si>
    <t>FABIA DEL CARMEN PAULINO SANTIAGO</t>
  </si>
  <si>
    <t>MARCIA L. UREÑA PAULINO</t>
  </si>
  <si>
    <t>REINA MARGARITA DE ASIS MUÑOZ</t>
  </si>
  <si>
    <t>ELBIA TERESA FERREIRAS GARCIA</t>
  </si>
  <si>
    <t>JENNIFER MARTE DE ASIS</t>
  </si>
  <si>
    <t>JORGE DAVID FELIZ POLANCO</t>
  </si>
  <si>
    <t>DELKIS YARELIS CUEVAS MEDINA</t>
  </si>
  <si>
    <t>WILSON MIGUEL RUIZ MOTA</t>
  </si>
  <si>
    <t>NOELIA ADA FRANCISCO</t>
  </si>
  <si>
    <t>SARAIS MOLINA PADILLA</t>
  </si>
  <si>
    <t>EDUARDO ALEJANDRO ROJAS</t>
  </si>
  <si>
    <t>JOSE MIGUEL COLON SOSA</t>
  </si>
  <si>
    <t>MANUEL ANDERSON TAVAREZ</t>
  </si>
  <si>
    <t>ALTAGRACIA CAMACHO</t>
  </si>
  <si>
    <t>JOSELIN JAINA GONZALEZ</t>
  </si>
  <si>
    <t>NELSA CABRERA ALMONTE</t>
  </si>
  <si>
    <t>JAIRO SIME RIVAS</t>
  </si>
  <si>
    <t>ALTAGRACIA LUCIANO</t>
  </si>
  <si>
    <t>YICAURY CABRERA DE CASTRO</t>
  </si>
  <si>
    <t>ISMAEL ORTIZ SANTOS</t>
  </si>
  <si>
    <t>JOSE MANUEL CUEVAS DE LOS SANTOS</t>
  </si>
  <si>
    <t>MEURYS LISA DISLA SANTANA</t>
  </si>
  <si>
    <t>ARIANA MALDONADO</t>
  </si>
  <si>
    <t>FAUSTO DRULLARD FERMIN</t>
  </si>
  <si>
    <t>ISABEL VASQUEZ</t>
  </si>
  <si>
    <t>GENESIS GUEVARA</t>
  </si>
  <si>
    <t>LUZ MARIA FERMIN</t>
  </si>
  <si>
    <t>NOLIN MANUEL FELIZ FELIZ</t>
  </si>
  <si>
    <t>DENNY YAHAIRA SEGURA SEGURA</t>
  </si>
  <si>
    <t>DEUANNI CANARIO FERRERA</t>
  </si>
  <si>
    <t>MARIA ANTONIA ESPINOSA SEGURA</t>
  </si>
  <si>
    <t>ESTATUS</t>
  </si>
  <si>
    <t>EMPLEADO CONTRATADO</t>
  </si>
  <si>
    <t>NOMBRES</t>
  </si>
  <si>
    <t>SUB-TOTAL</t>
  </si>
  <si>
    <t>AUXILIAR DE COCINA EN EL COM PARA MIL</t>
  </si>
  <si>
    <t xml:space="preserve">CHOFER NIVEL 1 ( VEHICULOS PES Y TRANSP COLEC) </t>
  </si>
  <si>
    <t>SERVICIO DE SEGURIDAD AEROP</t>
  </si>
  <si>
    <t xml:space="preserve">CHOFER NIVEL 1 ( VEHIC PES Y TRANSP COLEC) </t>
  </si>
  <si>
    <t>AUXILIAR DEPTO DE PRUEBA DE DOPAJES</t>
  </si>
  <si>
    <t>AYUDANTE DE COCINA DEL COM. SEDE PRINC</t>
  </si>
  <si>
    <t>ENC. SECC. DE ANALISIS DE EXAMESPEC</t>
  </si>
  <si>
    <t>REPUBLICA DOMINICANA</t>
  </si>
  <si>
    <t>MINISTERIO DE DEFENSA</t>
  </si>
  <si>
    <t xml:space="preserve">CUERPO ESPECIALIZADO EN SEGURIDAD AEROPORTUARIA Y DE LA AVIACION CIVIL (CESAC)  </t>
  </si>
  <si>
    <t>"LA SEGURIDAD ES RESPONSABILIDAD DE TODOS"</t>
  </si>
  <si>
    <t>NOMINA CESAC., CORRESPONDIENTE FEBRERO 2022</t>
  </si>
  <si>
    <t>28 de Febrero 2022</t>
  </si>
  <si>
    <t>BOLIVAR SÁNCHEZ PÉREZ</t>
  </si>
  <si>
    <t>Teniente Coronel, FARD,</t>
  </si>
  <si>
    <t>Sub-Director de Nomina del CESAC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</si>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</sst>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sz val="7.5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1" xfId="0" applyFont="1" applyBorder="1"/>
    <xf numFmtId="4" fontId="1" fillId="0" borderId="1" xfId="0" applyNumberFormat="1" applyFont="1" applyBorder="1"/>
    <xf numFmtId="4" fontId="1" fillId="0" borderId="1" xfId="0" applyNumberFormat="1" applyFont="1" applyBorder="1" applyAlignment="1">
      <alignment horizontal="right"/>
    </xf>
    <xf numFmtId="0" fontId="1" fillId="2" borderId="1" xfId="0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 applyProtection="1">
      <alignment horizontal="left" vertical="center"/>
    </xf>
    <xf numFmtId="0" fontId="1" fillId="2" borderId="1" xfId="0" applyFont="1" applyFill="1" applyBorder="1" applyAlignment="1" applyProtection="1">
      <alignment horizontal="left" vertical="center"/>
    </xf>
    <xf numFmtId="0" fontId="1" fillId="0" borderId="1" xfId="0" applyFont="1" applyFill="1" applyBorder="1"/>
    <xf numFmtId="4" fontId="1" fillId="0" borderId="1" xfId="0" applyNumberFormat="1" applyFont="1" applyFill="1" applyBorder="1"/>
    <xf numFmtId="4" fontId="1" fillId="0" borderId="1" xfId="0" applyNumberFormat="1" applyFont="1" applyFill="1" applyBorder="1" applyAlignment="1">
      <alignment horizontal="right"/>
    </xf>
    <xf numFmtId="0" fontId="1" fillId="0" borderId="2" xfId="0" applyFont="1" applyBorder="1"/>
    <xf numFmtId="4" fontId="1" fillId="0" borderId="2" xfId="0" applyNumberFormat="1" applyFont="1" applyBorder="1"/>
    <xf numFmtId="4" fontId="1" fillId="0" borderId="2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left" vertical="center" wrapText="1"/>
    </xf>
    <xf numFmtId="4" fontId="2" fillId="0" borderId="1" xfId="0" applyNumberFormat="1" applyFont="1" applyBorder="1"/>
    <xf numFmtId="0" fontId="4" fillId="3" borderId="1" xfId="0" applyFont="1" applyFill="1" applyBorder="1" applyAlignment="1">
      <alignment wrapText="1"/>
    </xf>
    <xf numFmtId="14" fontId="2" fillId="0" borderId="1" xfId="0" applyNumberFormat="1" applyFont="1" applyBorder="1"/>
    <xf numFmtId="14" fontId="2" fillId="2" borderId="1" xfId="0" applyNumberFormat="1" applyFont="1" applyFill="1" applyBorder="1"/>
    <xf numFmtId="14" fontId="2" fillId="0" borderId="1" xfId="0" applyNumberFormat="1" applyFont="1" applyFill="1" applyBorder="1"/>
    <xf numFmtId="14" fontId="5" fillId="0" borderId="1" xfId="0" applyNumberFormat="1" applyFont="1" applyBorder="1"/>
    <xf numFmtId="0" fontId="0" fillId="0" borderId="1" xfId="0" applyFont="1" applyBorder="1"/>
    <xf numFmtId="0" fontId="0" fillId="0" borderId="0" xfId="0" applyFont="1"/>
    <xf numFmtId="0" fontId="0" fillId="0" borderId="1" xfId="0" applyFont="1" applyFill="1" applyBorder="1"/>
    <xf numFmtId="0" fontId="0" fillId="0" borderId="0" xfId="0" applyFont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Font="1" applyBorder="1"/>
    <xf numFmtId="0" fontId="1" fillId="0" borderId="3" xfId="0" applyFont="1" applyBorder="1"/>
    <xf numFmtId="0" fontId="1" fillId="0" borderId="2" xfId="0" applyFont="1" applyFill="1" applyBorder="1" applyAlignment="1" applyProtection="1">
      <alignment horizontal="left" vertical="center"/>
    </xf>
    <xf numFmtId="0" fontId="1" fillId="0" borderId="2" xfId="0" applyFont="1" applyFill="1" applyBorder="1"/>
    <xf numFmtId="4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/>
    <xf numFmtId="0" fontId="7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horizontal="center" wrapText="1"/>
    </xf>
    <xf numFmtId="0" fontId="8" fillId="0" borderId="1" xfId="0" applyFont="1" applyBorder="1"/>
    <xf numFmtId="14" fontId="8" fillId="0" borderId="1" xfId="0" applyNumberFormat="1" applyFont="1" applyBorder="1"/>
    <xf numFmtId="0" fontId="8" fillId="0" borderId="1" xfId="0" applyFont="1" applyFill="1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0" fontId="8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4" fontId="8" fillId="0" borderId="1" xfId="0" applyNumberFormat="1" applyFont="1" applyFill="1" applyBorder="1" applyAlignment="1">
      <alignment horizontal="right"/>
    </xf>
    <xf numFmtId="14" fontId="8" fillId="2" borderId="1" xfId="0" applyNumberFormat="1" applyFont="1" applyFill="1" applyBorder="1"/>
    <xf numFmtId="0" fontId="8" fillId="0" borderId="1" xfId="0" applyFont="1" applyFill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Fill="1" applyBorder="1"/>
    <xf numFmtId="4" fontId="7" fillId="0" borderId="1" xfId="0" applyNumberFormat="1" applyFont="1" applyFill="1" applyBorder="1" applyAlignment="1">
      <alignment horizontal="right"/>
    </xf>
    <xf numFmtId="4" fontId="7" fillId="0" borderId="1" xfId="0" applyNumberFormat="1" applyFont="1" applyBorder="1"/>
    <xf numFmtId="0" fontId="8" fillId="2" borderId="1" xfId="0" applyFont="1" applyFill="1" applyBorder="1" applyAlignment="1" applyProtection="1">
      <alignment horizontal="left" vertical="center" wrapText="1"/>
    </xf>
    <xf numFmtId="4" fontId="7" fillId="0" borderId="1" xfId="0" applyNumberFormat="1" applyFont="1" applyBorder="1" applyAlignment="1">
      <alignment horizontal="right"/>
    </xf>
    <xf numFmtId="4" fontId="8" fillId="0" borderId="1" xfId="0" applyNumberFormat="1" applyFont="1" applyBorder="1" applyAlignment="1">
      <alignment horizontal="center"/>
    </xf>
    <xf numFmtId="14" fontId="8" fillId="0" borderId="1" xfId="0" applyNumberFormat="1" applyFont="1" applyFill="1" applyBorder="1"/>
    <xf numFmtId="0" fontId="8" fillId="2" borderId="1" xfId="0" applyFont="1" applyFill="1" applyBorder="1" applyAlignment="1" applyProtection="1">
      <alignment horizontal="left" vertical="center"/>
    </xf>
    <xf numFmtId="0" fontId="8" fillId="0" borderId="1" xfId="0" applyFont="1" applyFill="1" applyBorder="1" applyAlignment="1" applyProtection="1">
      <alignment horizontal="left" vertical="center"/>
    </xf>
    <xf numFmtId="0" fontId="7" fillId="0" borderId="1" xfId="0" applyFont="1" applyFill="1" applyBorder="1"/>
    <xf numFmtId="14" fontId="9" fillId="0" borderId="1" xfId="0" applyNumberFormat="1" applyFont="1" applyBorder="1"/>
    <xf numFmtId="0" fontId="10" fillId="0" borderId="0" xfId="0" applyFont="1"/>
    <xf numFmtId="0" fontId="11" fillId="0" borderId="0" xfId="0" applyFont="1"/>
    <xf numFmtId="0" fontId="8" fillId="4" borderId="1" xfId="0" applyFont="1" applyFill="1" applyBorder="1" applyAlignment="1">
      <alignment horizontal="center"/>
    </xf>
    <xf numFmtId="14" fontId="8" fillId="4" borderId="1" xfId="0" applyNumberFormat="1" applyFont="1" applyFill="1" applyBorder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247650</xdr:colOff>
      <xdr:row>4</xdr:row>
      <xdr:rowOff>38100</xdr:rowOff>
    </xdr:to>
    <xdr:pic>
      <xdr:nvPicPr>
        <xdr:cNvPr id="3" name="2 Imagen" descr="C:\Users\asistente.admi\Documents\Logo CESA con efecto copia.png">
          <a:extLst>
            <a:ext uri="{FF2B5EF4-FFF2-40B4-BE49-F238E27FC236}">
              <a16:creationId xmlns:a16="http://schemas.microsoft.com/office/drawing/2014/main" id="{F7A47143-DC7D-4B64-AE86-8916E872A80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52875" y="190500"/>
          <a:ext cx="175260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8"/>
  <sheetViews>
    <sheetView topLeftCell="G225" workbookViewId="0">
      <selection activeCell="S1" sqref="S1:U248"/>
    </sheetView>
  </sheetViews>
  <sheetFormatPr baseColWidth="10" defaultRowHeight="15" x14ac:dyDescent="0.25"/>
  <cols>
    <col min="1" max="1" width="23" customWidth="1"/>
    <col min="2" max="2" width="21.5703125" customWidth="1"/>
    <col min="3" max="3" width="38" customWidth="1"/>
    <col min="4" max="4" width="15.7109375" customWidth="1"/>
    <col min="5" max="5" width="6.7109375" customWidth="1"/>
    <col min="6" max="6" width="32" customWidth="1"/>
    <col min="7" max="7" width="12" customWidth="1"/>
    <col min="8" max="8" width="10.7109375" customWidth="1"/>
    <col min="9" max="9" width="11.85546875" customWidth="1"/>
    <col min="10" max="10" width="11.42578125" customWidth="1"/>
    <col min="11" max="11" width="9.5703125" customWidth="1"/>
    <col min="12" max="12" width="11.5703125" customWidth="1"/>
    <col min="13" max="14" width="9.28515625" customWidth="1"/>
    <col min="15" max="15" width="7" customWidth="1"/>
    <col min="16" max="16" width="14.85546875" customWidth="1"/>
    <col min="17" max="17" width="10.85546875" customWidth="1"/>
    <col min="18" max="18" width="9.42578125" customWidth="1"/>
    <col min="19" max="19" width="7.85546875" customWidth="1"/>
  </cols>
  <sheetData>
    <row r="1" spans="1:21" ht="57.75" customHeight="1" x14ac:dyDescent="0.25">
      <c r="A1" s="18" t="s">
        <v>0</v>
      </c>
      <c r="B1" s="18" t="s">
        <v>1</v>
      </c>
      <c r="C1" s="18" t="s">
        <v>2</v>
      </c>
      <c r="D1" s="18" t="s">
        <v>661</v>
      </c>
      <c r="E1" s="18" t="s">
        <v>3</v>
      </c>
      <c r="F1" s="18" t="s">
        <v>4</v>
      </c>
      <c r="G1" s="18" t="s">
        <v>661</v>
      </c>
      <c r="H1" s="18" t="s">
        <v>5</v>
      </c>
      <c r="I1" s="18" t="s">
        <v>6</v>
      </c>
      <c r="J1" s="18" t="s">
        <v>7</v>
      </c>
      <c r="K1" s="18" t="s">
        <v>12</v>
      </c>
      <c r="L1" s="18" t="s">
        <v>8</v>
      </c>
      <c r="M1" s="18" t="s">
        <v>9</v>
      </c>
      <c r="N1" s="18" t="s">
        <v>10</v>
      </c>
      <c r="O1" s="18" t="s">
        <v>11</v>
      </c>
      <c r="P1" s="18" t="s">
        <v>662</v>
      </c>
      <c r="Q1" s="18" t="s">
        <v>13</v>
      </c>
      <c r="R1" s="18" t="s">
        <v>14</v>
      </c>
      <c r="S1" s="18" t="s">
        <v>15</v>
      </c>
      <c r="T1" s="18" t="s">
        <v>659</v>
      </c>
      <c r="U1" s="18" t="s">
        <v>660</v>
      </c>
    </row>
    <row r="2" spans="1:21" s="24" customFormat="1" ht="15" customHeight="1" x14ac:dyDescent="0.25">
      <c r="A2" s="1" t="s">
        <v>299</v>
      </c>
      <c r="B2" s="1" t="s">
        <v>300</v>
      </c>
      <c r="C2" s="1" t="s">
        <v>301</v>
      </c>
      <c r="D2" s="1">
        <v>11</v>
      </c>
      <c r="E2" s="1" t="s">
        <v>19</v>
      </c>
      <c r="F2" s="1" t="s">
        <v>68</v>
      </c>
      <c r="G2" s="1">
        <v>1</v>
      </c>
      <c r="H2" s="2">
        <v>25000</v>
      </c>
      <c r="I2" s="3">
        <v>0</v>
      </c>
      <c r="J2" s="2">
        <f t="shared" ref="J2:J65" si="0">H2+I2</f>
        <v>25000</v>
      </c>
      <c r="K2" s="2">
        <v>760</v>
      </c>
      <c r="L2" s="2">
        <v>0</v>
      </c>
      <c r="M2" s="2">
        <v>0</v>
      </c>
      <c r="N2" s="2">
        <v>380</v>
      </c>
      <c r="O2" s="2">
        <v>0</v>
      </c>
      <c r="P2" s="2">
        <f>L2+M2+N2+O2</f>
        <v>380</v>
      </c>
      <c r="Q2" s="2">
        <f>K2+P2</f>
        <v>1140</v>
      </c>
      <c r="R2" s="2">
        <f t="shared" ref="R2:R33" si="1">H2-Q2</f>
        <v>23860</v>
      </c>
      <c r="S2" s="14" t="s">
        <v>21</v>
      </c>
      <c r="T2" s="19">
        <v>44537</v>
      </c>
      <c r="U2" s="19">
        <v>44719</v>
      </c>
    </row>
    <row r="3" spans="1:21" s="24" customFormat="1" ht="15" customHeight="1" x14ac:dyDescent="0.25">
      <c r="A3" s="1" t="s">
        <v>65</v>
      </c>
      <c r="B3" s="1" t="s">
        <v>66</v>
      </c>
      <c r="C3" s="1" t="s">
        <v>67</v>
      </c>
      <c r="D3" s="1">
        <v>11</v>
      </c>
      <c r="E3" s="1" t="s">
        <v>19</v>
      </c>
      <c r="F3" s="1" t="s">
        <v>68</v>
      </c>
      <c r="G3" s="1">
        <v>1</v>
      </c>
      <c r="H3" s="2">
        <v>15000</v>
      </c>
      <c r="I3" s="3">
        <v>1522.5</v>
      </c>
      <c r="J3" s="2">
        <f t="shared" si="0"/>
        <v>16522.5</v>
      </c>
      <c r="K3" s="2">
        <v>456</v>
      </c>
      <c r="L3" s="2">
        <v>0</v>
      </c>
      <c r="M3" s="2">
        <v>0</v>
      </c>
      <c r="N3" s="2">
        <v>0</v>
      </c>
      <c r="O3" s="2">
        <v>0</v>
      </c>
      <c r="P3" s="2">
        <f t="shared" ref="P3:P66" si="2">L3+M3+N3+O3</f>
        <v>0</v>
      </c>
      <c r="Q3" s="2">
        <f t="shared" ref="Q3:Q66" si="3">K3+P3</f>
        <v>456</v>
      </c>
      <c r="R3" s="2">
        <f t="shared" si="1"/>
        <v>14544</v>
      </c>
      <c r="S3" s="14" t="s">
        <v>21</v>
      </c>
      <c r="T3" s="19">
        <v>44474</v>
      </c>
      <c r="U3" s="19">
        <v>44656</v>
      </c>
    </row>
    <row r="4" spans="1:21" s="24" customFormat="1" ht="15" customHeight="1" x14ac:dyDescent="0.25">
      <c r="A4" s="7" t="s">
        <v>507</v>
      </c>
      <c r="B4" s="7" t="s">
        <v>508</v>
      </c>
      <c r="C4" s="7" t="s">
        <v>496</v>
      </c>
      <c r="D4" s="1">
        <v>13</v>
      </c>
      <c r="E4" s="7" t="s">
        <v>19</v>
      </c>
      <c r="F4" s="1" t="s">
        <v>68</v>
      </c>
      <c r="G4" s="1">
        <v>1</v>
      </c>
      <c r="H4" s="8">
        <v>10000</v>
      </c>
      <c r="I4" s="9">
        <v>0</v>
      </c>
      <c r="J4" s="2">
        <f t="shared" si="0"/>
        <v>10000</v>
      </c>
      <c r="K4" s="8">
        <v>304</v>
      </c>
      <c r="L4" s="8">
        <v>0</v>
      </c>
      <c r="M4" s="8">
        <v>0</v>
      </c>
      <c r="N4" s="8">
        <v>0</v>
      </c>
      <c r="O4" s="8">
        <v>500</v>
      </c>
      <c r="P4" s="2">
        <f t="shared" si="2"/>
        <v>500</v>
      </c>
      <c r="Q4" s="2">
        <f t="shared" si="3"/>
        <v>804</v>
      </c>
      <c r="R4" s="2">
        <f t="shared" si="1"/>
        <v>9196</v>
      </c>
      <c r="S4" s="14" t="s">
        <v>34</v>
      </c>
      <c r="T4" s="19">
        <v>44569</v>
      </c>
      <c r="U4" s="19">
        <v>44750</v>
      </c>
    </row>
    <row r="5" spans="1:21" s="24" customFormat="1" ht="15" customHeight="1" x14ac:dyDescent="0.25">
      <c r="A5" s="1" t="s">
        <v>323</v>
      </c>
      <c r="B5" s="1" t="s">
        <v>324</v>
      </c>
      <c r="C5" s="1" t="s">
        <v>325</v>
      </c>
      <c r="D5" s="1">
        <v>13</v>
      </c>
      <c r="E5" s="1" t="s">
        <v>19</v>
      </c>
      <c r="F5" s="1" t="s">
        <v>68</v>
      </c>
      <c r="G5" s="1">
        <v>1</v>
      </c>
      <c r="H5" s="2">
        <v>10000</v>
      </c>
      <c r="I5" s="3">
        <v>1522.5</v>
      </c>
      <c r="J5" s="2">
        <f t="shared" si="0"/>
        <v>11522.5</v>
      </c>
      <c r="K5" s="2">
        <v>304</v>
      </c>
      <c r="L5" s="2">
        <v>0</v>
      </c>
      <c r="M5" s="2">
        <v>0</v>
      </c>
      <c r="N5" s="2">
        <v>0</v>
      </c>
      <c r="O5" s="2">
        <v>0</v>
      </c>
      <c r="P5" s="2">
        <f t="shared" si="2"/>
        <v>0</v>
      </c>
      <c r="Q5" s="2">
        <f t="shared" si="3"/>
        <v>304</v>
      </c>
      <c r="R5" s="2">
        <f t="shared" si="1"/>
        <v>9696</v>
      </c>
      <c r="S5" s="14" t="s">
        <v>34</v>
      </c>
      <c r="T5" s="19">
        <v>44430</v>
      </c>
      <c r="U5" s="19">
        <v>44614</v>
      </c>
    </row>
    <row r="6" spans="1:21" s="24" customFormat="1" ht="15" customHeight="1" x14ac:dyDescent="0.25">
      <c r="A6" s="7" t="s">
        <v>494</v>
      </c>
      <c r="B6" s="7" t="s">
        <v>495</v>
      </c>
      <c r="C6" s="7" t="s">
        <v>496</v>
      </c>
      <c r="D6" s="1">
        <v>13</v>
      </c>
      <c r="E6" s="7" t="s">
        <v>19</v>
      </c>
      <c r="F6" s="1" t="s">
        <v>497</v>
      </c>
      <c r="G6" s="1">
        <v>1</v>
      </c>
      <c r="H6" s="8">
        <v>10000</v>
      </c>
      <c r="I6" s="9">
        <v>1522.5</v>
      </c>
      <c r="J6" s="2">
        <f t="shared" si="0"/>
        <v>11522.5</v>
      </c>
      <c r="K6" s="8">
        <v>304</v>
      </c>
      <c r="L6" s="8">
        <v>0</v>
      </c>
      <c r="M6" s="8">
        <v>0</v>
      </c>
      <c r="N6" s="8">
        <v>0</v>
      </c>
      <c r="O6" s="8">
        <v>0</v>
      </c>
      <c r="P6" s="2">
        <f t="shared" si="2"/>
        <v>0</v>
      </c>
      <c r="Q6" s="2">
        <f t="shared" si="3"/>
        <v>304</v>
      </c>
      <c r="R6" s="2">
        <f t="shared" si="1"/>
        <v>9696</v>
      </c>
      <c r="S6" s="14" t="s">
        <v>34</v>
      </c>
      <c r="T6" s="20">
        <v>44570</v>
      </c>
      <c r="U6" s="20">
        <v>44751</v>
      </c>
    </row>
    <row r="7" spans="1:21" s="24" customFormat="1" ht="15" customHeight="1" x14ac:dyDescent="0.25">
      <c r="A7" s="7" t="s">
        <v>558</v>
      </c>
      <c r="B7" s="7" t="s">
        <v>559</v>
      </c>
      <c r="C7" s="7" t="s">
        <v>560</v>
      </c>
      <c r="D7" s="1">
        <v>13</v>
      </c>
      <c r="E7" s="7" t="s">
        <v>19</v>
      </c>
      <c r="F7" s="1" t="s">
        <v>497</v>
      </c>
      <c r="G7" s="1">
        <v>1</v>
      </c>
      <c r="H7" s="8">
        <v>10000</v>
      </c>
      <c r="I7" s="9">
        <v>0</v>
      </c>
      <c r="J7" s="2">
        <f t="shared" si="0"/>
        <v>10000</v>
      </c>
      <c r="K7" s="8">
        <v>304</v>
      </c>
      <c r="L7" s="8">
        <v>0</v>
      </c>
      <c r="M7" s="8">
        <v>0</v>
      </c>
      <c r="N7" s="8">
        <v>0</v>
      </c>
      <c r="O7" s="8">
        <v>0</v>
      </c>
      <c r="P7" s="2">
        <f t="shared" si="2"/>
        <v>0</v>
      </c>
      <c r="Q7" s="2">
        <f t="shared" si="3"/>
        <v>304</v>
      </c>
      <c r="R7" s="2">
        <f t="shared" si="1"/>
        <v>9696</v>
      </c>
      <c r="S7" s="23" t="s">
        <v>34</v>
      </c>
      <c r="T7" s="19">
        <v>44473</v>
      </c>
      <c r="U7" s="19">
        <v>44655</v>
      </c>
    </row>
    <row r="8" spans="1:21" s="24" customFormat="1" ht="15" customHeight="1" x14ac:dyDescent="0.25">
      <c r="A8" s="1" t="s">
        <v>409</v>
      </c>
      <c r="B8" s="1" t="s">
        <v>498</v>
      </c>
      <c r="C8" s="1" t="s">
        <v>499</v>
      </c>
      <c r="D8" s="1">
        <v>52</v>
      </c>
      <c r="E8" s="1" t="s">
        <v>19</v>
      </c>
      <c r="F8" s="1" t="s">
        <v>497</v>
      </c>
      <c r="G8" s="1">
        <v>1</v>
      </c>
      <c r="H8" s="8">
        <v>15000</v>
      </c>
      <c r="I8" s="3">
        <v>1522.5</v>
      </c>
      <c r="J8" s="2">
        <f t="shared" si="0"/>
        <v>16522.5</v>
      </c>
      <c r="K8" s="8">
        <v>456</v>
      </c>
      <c r="L8" s="2">
        <v>0</v>
      </c>
      <c r="M8" s="2">
        <v>0</v>
      </c>
      <c r="N8" s="2">
        <v>0</v>
      </c>
      <c r="O8" s="8">
        <v>0</v>
      </c>
      <c r="P8" s="2">
        <f t="shared" si="2"/>
        <v>0</v>
      </c>
      <c r="Q8" s="2">
        <f t="shared" si="3"/>
        <v>456</v>
      </c>
      <c r="R8" s="2">
        <f t="shared" si="1"/>
        <v>14544</v>
      </c>
      <c r="S8" s="14" t="s">
        <v>34</v>
      </c>
      <c r="T8" s="19">
        <v>44451</v>
      </c>
      <c r="U8" s="19">
        <v>44632</v>
      </c>
    </row>
    <row r="9" spans="1:21" s="24" customFormat="1" ht="15" customHeight="1" x14ac:dyDescent="0.25">
      <c r="A9" s="1" t="s">
        <v>287</v>
      </c>
      <c r="B9" s="1" t="s">
        <v>288</v>
      </c>
      <c r="C9" s="1" t="s">
        <v>289</v>
      </c>
      <c r="D9" s="1">
        <v>56</v>
      </c>
      <c r="E9" s="1" t="s">
        <v>19</v>
      </c>
      <c r="F9" s="1" t="s">
        <v>68</v>
      </c>
      <c r="G9" s="1">
        <v>1</v>
      </c>
      <c r="H9" s="2">
        <v>10000</v>
      </c>
      <c r="I9" s="3">
        <v>0</v>
      </c>
      <c r="J9" s="2">
        <f t="shared" si="0"/>
        <v>10000</v>
      </c>
      <c r="K9" s="2">
        <v>304</v>
      </c>
      <c r="L9" s="2">
        <v>0</v>
      </c>
      <c r="M9" s="2">
        <v>0</v>
      </c>
      <c r="N9" s="2">
        <v>0</v>
      </c>
      <c r="O9" s="2">
        <v>0</v>
      </c>
      <c r="P9" s="2">
        <f t="shared" si="2"/>
        <v>0</v>
      </c>
      <c r="Q9" s="2">
        <f t="shared" si="3"/>
        <v>304</v>
      </c>
      <c r="R9" s="2">
        <f t="shared" si="1"/>
        <v>9696</v>
      </c>
      <c r="S9" s="14" t="s">
        <v>21</v>
      </c>
      <c r="T9" s="19">
        <v>44462</v>
      </c>
      <c r="U9" s="19">
        <v>44643</v>
      </c>
    </row>
    <row r="10" spans="1:21" s="24" customFormat="1" ht="15" customHeight="1" x14ac:dyDescent="0.25">
      <c r="A10" s="1" t="s">
        <v>369</v>
      </c>
      <c r="B10" s="1" t="s">
        <v>246</v>
      </c>
      <c r="C10" s="1" t="s">
        <v>37</v>
      </c>
      <c r="D10" s="1">
        <v>79</v>
      </c>
      <c r="E10" s="1" t="s">
        <v>19</v>
      </c>
      <c r="F10" s="1" t="s">
        <v>68</v>
      </c>
      <c r="G10" s="1">
        <v>1</v>
      </c>
      <c r="H10" s="2">
        <v>10000</v>
      </c>
      <c r="I10" s="3">
        <v>1522.5</v>
      </c>
      <c r="J10" s="2">
        <f t="shared" si="0"/>
        <v>11522.5</v>
      </c>
      <c r="K10" s="8">
        <v>304</v>
      </c>
      <c r="L10" s="2">
        <v>0</v>
      </c>
      <c r="M10" s="2">
        <v>0</v>
      </c>
      <c r="N10" s="2">
        <v>0</v>
      </c>
      <c r="O10" s="2">
        <v>0</v>
      </c>
      <c r="P10" s="2">
        <f t="shared" si="2"/>
        <v>0</v>
      </c>
      <c r="Q10" s="2">
        <f t="shared" si="3"/>
        <v>304</v>
      </c>
      <c r="R10" s="2">
        <f t="shared" si="1"/>
        <v>9696</v>
      </c>
      <c r="S10" s="14" t="s">
        <v>34</v>
      </c>
      <c r="T10" s="19">
        <v>44424</v>
      </c>
      <c r="U10" s="19">
        <v>44608</v>
      </c>
    </row>
    <row r="11" spans="1:21" s="24" customFormat="1" ht="15" customHeight="1" x14ac:dyDescent="0.25">
      <c r="A11" s="7" t="s">
        <v>635</v>
      </c>
      <c r="B11" s="7" t="s">
        <v>636</v>
      </c>
      <c r="C11" s="7" t="s">
        <v>37</v>
      </c>
      <c r="D11" s="1">
        <v>79</v>
      </c>
      <c r="E11" s="7" t="s">
        <v>19</v>
      </c>
      <c r="F11" s="1" t="s">
        <v>497</v>
      </c>
      <c r="G11" s="1">
        <v>1</v>
      </c>
      <c r="H11" s="8">
        <v>10000</v>
      </c>
      <c r="I11" s="9">
        <v>0</v>
      </c>
      <c r="J11" s="2">
        <f t="shared" si="0"/>
        <v>10000</v>
      </c>
      <c r="K11" s="8">
        <v>304</v>
      </c>
      <c r="L11" s="8">
        <v>0</v>
      </c>
      <c r="M11" s="8">
        <v>0</v>
      </c>
      <c r="N11" s="8">
        <v>0</v>
      </c>
      <c r="O11" s="8">
        <v>0</v>
      </c>
      <c r="P11" s="2">
        <f t="shared" si="2"/>
        <v>0</v>
      </c>
      <c r="Q11" s="2">
        <f t="shared" si="3"/>
        <v>304</v>
      </c>
      <c r="R11" s="2">
        <f t="shared" si="1"/>
        <v>9696</v>
      </c>
      <c r="S11" s="25" t="s">
        <v>34</v>
      </c>
      <c r="T11" s="19"/>
      <c r="U11" s="19"/>
    </row>
    <row r="12" spans="1:21" s="24" customFormat="1" ht="15" customHeight="1" x14ac:dyDescent="0.25">
      <c r="A12" s="7" t="s">
        <v>614</v>
      </c>
      <c r="B12" s="7" t="s">
        <v>246</v>
      </c>
      <c r="C12" s="7" t="s">
        <v>615</v>
      </c>
      <c r="D12" s="7">
        <v>9</v>
      </c>
      <c r="E12" s="7" t="s">
        <v>616</v>
      </c>
      <c r="F12" s="7" t="s">
        <v>25</v>
      </c>
      <c r="G12" s="1">
        <v>5</v>
      </c>
      <c r="H12" s="2">
        <v>35000</v>
      </c>
      <c r="I12" s="3">
        <v>1522.5</v>
      </c>
      <c r="J12" s="2">
        <f t="shared" si="0"/>
        <v>36522.5</v>
      </c>
      <c r="K12" s="2">
        <v>1064</v>
      </c>
      <c r="L12" s="2">
        <v>15055.59</v>
      </c>
      <c r="M12" s="2">
        <v>0</v>
      </c>
      <c r="N12" s="2">
        <v>0</v>
      </c>
      <c r="O12" s="2">
        <v>0</v>
      </c>
      <c r="P12" s="2">
        <f t="shared" si="2"/>
        <v>15055.59</v>
      </c>
      <c r="Q12" s="2">
        <f t="shared" si="3"/>
        <v>16119.59</v>
      </c>
      <c r="R12" s="2">
        <f t="shared" si="1"/>
        <v>18880.41</v>
      </c>
      <c r="S12" s="25" t="s">
        <v>34</v>
      </c>
      <c r="T12" s="19"/>
      <c r="U12" s="19"/>
    </row>
    <row r="13" spans="1:21" s="24" customFormat="1" ht="15" customHeight="1" x14ac:dyDescent="0.25">
      <c r="A13" s="1" t="s">
        <v>125</v>
      </c>
      <c r="B13" s="1" t="s">
        <v>126</v>
      </c>
      <c r="C13" s="1" t="s">
        <v>127</v>
      </c>
      <c r="D13" s="1">
        <v>40</v>
      </c>
      <c r="E13" s="1" t="s">
        <v>19</v>
      </c>
      <c r="F13" s="1" t="s">
        <v>25</v>
      </c>
      <c r="G13" s="1">
        <v>5</v>
      </c>
      <c r="H13" s="2">
        <v>15000</v>
      </c>
      <c r="I13" s="3">
        <v>0</v>
      </c>
      <c r="J13" s="2">
        <f t="shared" si="0"/>
        <v>15000</v>
      </c>
      <c r="K13" s="2">
        <v>456</v>
      </c>
      <c r="L13" s="2">
        <v>0</v>
      </c>
      <c r="M13" s="2">
        <v>0</v>
      </c>
      <c r="N13" s="2">
        <v>0</v>
      </c>
      <c r="O13" s="2">
        <v>0</v>
      </c>
      <c r="P13" s="2">
        <f t="shared" si="2"/>
        <v>0</v>
      </c>
      <c r="Q13" s="2">
        <f t="shared" si="3"/>
        <v>456</v>
      </c>
      <c r="R13" s="2">
        <f t="shared" si="1"/>
        <v>14544</v>
      </c>
      <c r="S13" s="14" t="s">
        <v>21</v>
      </c>
      <c r="T13" s="19">
        <v>44474</v>
      </c>
      <c r="U13" s="19">
        <v>44656</v>
      </c>
    </row>
    <row r="14" spans="1:21" s="24" customFormat="1" ht="15" customHeight="1" x14ac:dyDescent="0.25">
      <c r="A14" s="1" t="s">
        <v>393</v>
      </c>
      <c r="B14" s="1" t="s">
        <v>394</v>
      </c>
      <c r="C14" s="1" t="s">
        <v>395</v>
      </c>
      <c r="D14" s="1">
        <v>41</v>
      </c>
      <c r="E14" s="1" t="s">
        <v>19</v>
      </c>
      <c r="F14" s="1" t="s">
        <v>25</v>
      </c>
      <c r="G14" s="1">
        <v>5</v>
      </c>
      <c r="H14" s="2">
        <v>15000</v>
      </c>
      <c r="I14" s="3">
        <v>0</v>
      </c>
      <c r="J14" s="2">
        <f t="shared" si="0"/>
        <v>15000</v>
      </c>
      <c r="K14" s="8">
        <v>456</v>
      </c>
      <c r="L14" s="2">
        <v>0</v>
      </c>
      <c r="M14" s="2">
        <v>0</v>
      </c>
      <c r="N14" s="2">
        <v>0</v>
      </c>
      <c r="O14" s="2">
        <v>0</v>
      </c>
      <c r="P14" s="2">
        <f t="shared" si="2"/>
        <v>0</v>
      </c>
      <c r="Q14" s="2">
        <f t="shared" si="3"/>
        <v>456</v>
      </c>
      <c r="R14" s="2">
        <f t="shared" si="1"/>
        <v>14544</v>
      </c>
      <c r="S14" s="14" t="s">
        <v>21</v>
      </c>
      <c r="T14" s="19">
        <v>44510</v>
      </c>
      <c r="U14" s="19">
        <v>44691</v>
      </c>
    </row>
    <row r="15" spans="1:21" s="24" customFormat="1" ht="15" customHeight="1" x14ac:dyDescent="0.25">
      <c r="A15" s="1" t="s">
        <v>22</v>
      </c>
      <c r="B15" s="1" t="s">
        <v>23</v>
      </c>
      <c r="C15" s="4" t="s">
        <v>24</v>
      </c>
      <c r="D15" s="4">
        <v>95</v>
      </c>
      <c r="E15" s="1" t="s">
        <v>19</v>
      </c>
      <c r="F15" s="1" t="s">
        <v>25</v>
      </c>
      <c r="G15" s="1">
        <v>5</v>
      </c>
      <c r="H15" s="2">
        <v>15000</v>
      </c>
      <c r="I15" s="3">
        <v>0</v>
      </c>
      <c r="J15" s="2">
        <f t="shared" si="0"/>
        <v>15000</v>
      </c>
      <c r="K15" s="2">
        <v>456</v>
      </c>
      <c r="L15" s="2">
        <v>0</v>
      </c>
      <c r="M15" s="2">
        <v>0</v>
      </c>
      <c r="N15" s="2">
        <v>0</v>
      </c>
      <c r="O15" s="2">
        <v>0</v>
      </c>
      <c r="P15" s="2">
        <f t="shared" si="2"/>
        <v>0</v>
      </c>
      <c r="Q15" s="2">
        <f t="shared" si="3"/>
        <v>456</v>
      </c>
      <c r="R15" s="2">
        <f t="shared" si="1"/>
        <v>14544</v>
      </c>
      <c r="S15" s="14" t="s">
        <v>21</v>
      </c>
      <c r="T15" s="19">
        <v>44461</v>
      </c>
      <c r="U15" s="19">
        <v>44642</v>
      </c>
    </row>
    <row r="16" spans="1:21" s="24" customFormat="1" ht="15" customHeight="1" x14ac:dyDescent="0.25">
      <c r="A16" s="1" t="s">
        <v>418</v>
      </c>
      <c r="B16" s="1" t="s">
        <v>419</v>
      </c>
      <c r="C16" s="1" t="s">
        <v>112</v>
      </c>
      <c r="D16" s="1">
        <v>37</v>
      </c>
      <c r="E16" s="1" t="s">
        <v>19</v>
      </c>
      <c r="F16" s="1" t="s">
        <v>420</v>
      </c>
      <c r="G16" s="1">
        <v>7</v>
      </c>
      <c r="H16" s="2">
        <v>15000</v>
      </c>
      <c r="I16" s="3">
        <v>0</v>
      </c>
      <c r="J16" s="2">
        <f t="shared" si="0"/>
        <v>15000</v>
      </c>
      <c r="K16" s="2">
        <v>456</v>
      </c>
      <c r="L16" s="2">
        <v>0</v>
      </c>
      <c r="M16" s="2">
        <v>0</v>
      </c>
      <c r="N16" s="2">
        <v>0</v>
      </c>
      <c r="O16" s="2">
        <v>0</v>
      </c>
      <c r="P16" s="2">
        <f t="shared" si="2"/>
        <v>0</v>
      </c>
      <c r="Q16" s="2">
        <f t="shared" si="3"/>
        <v>456</v>
      </c>
      <c r="R16" s="2">
        <f t="shared" si="1"/>
        <v>14544</v>
      </c>
      <c r="S16" s="14" t="s">
        <v>34</v>
      </c>
      <c r="T16" s="19">
        <v>44413</v>
      </c>
      <c r="U16" s="19">
        <v>44597</v>
      </c>
    </row>
    <row r="17" spans="1:21" s="24" customFormat="1" ht="15" customHeight="1" x14ac:dyDescent="0.25">
      <c r="A17" s="1" t="s">
        <v>61</v>
      </c>
      <c r="B17" s="1" t="s">
        <v>62</v>
      </c>
      <c r="C17" s="1" t="s">
        <v>63</v>
      </c>
      <c r="D17" s="1">
        <v>11</v>
      </c>
      <c r="E17" s="1" t="s">
        <v>19</v>
      </c>
      <c r="F17" s="1" t="s">
        <v>64</v>
      </c>
      <c r="G17" s="1">
        <v>8</v>
      </c>
      <c r="H17" s="2">
        <v>15000</v>
      </c>
      <c r="I17" s="3">
        <v>0</v>
      </c>
      <c r="J17" s="2">
        <f t="shared" si="0"/>
        <v>15000</v>
      </c>
      <c r="K17" s="2">
        <v>456</v>
      </c>
      <c r="L17" s="2">
        <v>0</v>
      </c>
      <c r="M17" s="2">
        <v>0</v>
      </c>
      <c r="N17" s="2">
        <v>630</v>
      </c>
      <c r="O17" s="2">
        <v>0</v>
      </c>
      <c r="P17" s="2">
        <f t="shared" si="2"/>
        <v>630</v>
      </c>
      <c r="Q17" s="2">
        <f t="shared" si="3"/>
        <v>1086</v>
      </c>
      <c r="R17" s="2">
        <f t="shared" si="1"/>
        <v>13914</v>
      </c>
      <c r="S17" s="14" t="s">
        <v>34</v>
      </c>
      <c r="T17" s="19">
        <v>44445</v>
      </c>
      <c r="U17" s="19">
        <v>44626</v>
      </c>
    </row>
    <row r="18" spans="1:21" s="24" customFormat="1" ht="15" customHeight="1" x14ac:dyDescent="0.25">
      <c r="A18" s="1" t="s">
        <v>342</v>
      </c>
      <c r="B18" s="1" t="s">
        <v>343</v>
      </c>
      <c r="C18" s="4" t="s">
        <v>121</v>
      </c>
      <c r="D18" s="1">
        <v>11</v>
      </c>
      <c r="E18" s="1" t="s">
        <v>19</v>
      </c>
      <c r="F18" s="1" t="s">
        <v>141</v>
      </c>
      <c r="G18" s="1">
        <v>9</v>
      </c>
      <c r="H18" s="2">
        <v>15000</v>
      </c>
      <c r="I18" s="3">
        <v>0</v>
      </c>
      <c r="J18" s="2">
        <f t="shared" si="0"/>
        <v>15000</v>
      </c>
      <c r="K18" s="2">
        <v>456</v>
      </c>
      <c r="L18" s="2">
        <v>0</v>
      </c>
      <c r="M18" s="2">
        <v>0</v>
      </c>
      <c r="N18" s="2">
        <v>0</v>
      </c>
      <c r="O18" s="2">
        <v>0</v>
      </c>
      <c r="P18" s="2">
        <f t="shared" si="2"/>
        <v>0</v>
      </c>
      <c r="Q18" s="2">
        <f t="shared" si="3"/>
        <v>456</v>
      </c>
      <c r="R18" s="2">
        <f t="shared" si="1"/>
        <v>14544</v>
      </c>
      <c r="S18" s="14" t="s">
        <v>21</v>
      </c>
      <c r="T18" s="19">
        <v>44476</v>
      </c>
      <c r="U18" s="19">
        <v>44658</v>
      </c>
    </row>
    <row r="19" spans="1:21" s="24" customFormat="1" ht="15" customHeight="1" x14ac:dyDescent="0.25">
      <c r="A19" s="1" t="s">
        <v>396</v>
      </c>
      <c r="B19" s="1" t="s">
        <v>397</v>
      </c>
      <c r="C19" s="1" t="s">
        <v>398</v>
      </c>
      <c r="D19" s="1">
        <v>13</v>
      </c>
      <c r="E19" s="1" t="s">
        <v>19</v>
      </c>
      <c r="F19" s="1" t="s">
        <v>141</v>
      </c>
      <c r="G19" s="1">
        <v>9</v>
      </c>
      <c r="H19" s="2">
        <v>10000</v>
      </c>
      <c r="I19" s="3">
        <v>0</v>
      </c>
      <c r="J19" s="2">
        <f t="shared" si="0"/>
        <v>10000</v>
      </c>
      <c r="K19" s="8">
        <v>304</v>
      </c>
      <c r="L19" s="2">
        <v>0</v>
      </c>
      <c r="M19" s="2">
        <v>0</v>
      </c>
      <c r="N19" s="2">
        <v>0</v>
      </c>
      <c r="O19" s="2">
        <v>0</v>
      </c>
      <c r="P19" s="2">
        <f t="shared" si="2"/>
        <v>0</v>
      </c>
      <c r="Q19" s="2">
        <f t="shared" si="3"/>
        <v>304</v>
      </c>
      <c r="R19" s="2">
        <f t="shared" si="1"/>
        <v>9696</v>
      </c>
      <c r="S19" s="14" t="s">
        <v>21</v>
      </c>
      <c r="T19" s="19">
        <v>44549</v>
      </c>
      <c r="U19" s="19">
        <v>44731</v>
      </c>
    </row>
    <row r="20" spans="1:21" s="24" customFormat="1" ht="15" customHeight="1" x14ac:dyDescent="0.25">
      <c r="A20" s="1" t="s">
        <v>355</v>
      </c>
      <c r="B20" s="1" t="s">
        <v>356</v>
      </c>
      <c r="C20" s="1" t="s">
        <v>357</v>
      </c>
      <c r="D20" s="1">
        <v>13</v>
      </c>
      <c r="E20" s="1" t="s">
        <v>19</v>
      </c>
      <c r="F20" s="1" t="s">
        <v>141</v>
      </c>
      <c r="G20" s="1">
        <v>9</v>
      </c>
      <c r="H20" s="2">
        <v>10000</v>
      </c>
      <c r="I20" s="3">
        <v>0</v>
      </c>
      <c r="J20" s="2">
        <f t="shared" si="0"/>
        <v>10000</v>
      </c>
      <c r="K20" s="8">
        <v>304</v>
      </c>
      <c r="L20" s="2">
        <v>0</v>
      </c>
      <c r="M20" s="2">
        <v>0</v>
      </c>
      <c r="N20" s="2">
        <v>0</v>
      </c>
      <c r="O20" s="2">
        <v>0</v>
      </c>
      <c r="P20" s="2">
        <f t="shared" si="2"/>
        <v>0</v>
      </c>
      <c r="Q20" s="2">
        <f t="shared" si="3"/>
        <v>304</v>
      </c>
      <c r="R20" s="2">
        <f t="shared" si="1"/>
        <v>9696</v>
      </c>
      <c r="S20" s="14" t="s">
        <v>21</v>
      </c>
      <c r="T20" s="19">
        <v>44441</v>
      </c>
      <c r="U20" s="19">
        <v>44622</v>
      </c>
    </row>
    <row r="21" spans="1:21" s="24" customFormat="1" ht="15" customHeight="1" x14ac:dyDescent="0.25">
      <c r="A21" s="1" t="s">
        <v>528</v>
      </c>
      <c r="B21" s="1" t="s">
        <v>529</v>
      </c>
      <c r="C21" s="1" t="s">
        <v>530</v>
      </c>
      <c r="D21" s="1">
        <v>13</v>
      </c>
      <c r="E21" s="1" t="s">
        <v>19</v>
      </c>
      <c r="F21" s="1" t="s">
        <v>141</v>
      </c>
      <c r="G21" s="1">
        <v>9</v>
      </c>
      <c r="H21" s="2">
        <v>12000</v>
      </c>
      <c r="I21" s="3">
        <v>0</v>
      </c>
      <c r="J21" s="2">
        <f t="shared" si="0"/>
        <v>12000</v>
      </c>
      <c r="K21" s="8">
        <v>364.8</v>
      </c>
      <c r="L21" s="2">
        <v>0</v>
      </c>
      <c r="M21" s="2">
        <v>0</v>
      </c>
      <c r="N21" s="2">
        <v>0</v>
      </c>
      <c r="O21" s="2">
        <v>0</v>
      </c>
      <c r="P21" s="2">
        <f t="shared" si="2"/>
        <v>0</v>
      </c>
      <c r="Q21" s="2">
        <f t="shared" si="3"/>
        <v>364.8</v>
      </c>
      <c r="R21" s="2">
        <f t="shared" si="1"/>
        <v>11635.2</v>
      </c>
      <c r="S21" s="13" t="s">
        <v>21</v>
      </c>
      <c r="T21" s="19">
        <v>44424</v>
      </c>
      <c r="U21" s="19">
        <v>44608</v>
      </c>
    </row>
    <row r="22" spans="1:21" s="24" customFormat="1" ht="15" customHeight="1" x14ac:dyDescent="0.25">
      <c r="A22" s="1" t="s">
        <v>271</v>
      </c>
      <c r="B22" s="1" t="s">
        <v>272</v>
      </c>
      <c r="C22" s="1" t="s">
        <v>155</v>
      </c>
      <c r="D22" s="1">
        <v>69</v>
      </c>
      <c r="E22" s="1" t="s">
        <v>19</v>
      </c>
      <c r="F22" s="1" t="s">
        <v>141</v>
      </c>
      <c r="G22" s="1">
        <v>9</v>
      </c>
      <c r="H22" s="2">
        <v>13000</v>
      </c>
      <c r="I22" s="3">
        <v>0</v>
      </c>
      <c r="J22" s="2">
        <f t="shared" si="0"/>
        <v>13000</v>
      </c>
      <c r="K22" s="2">
        <v>395.2</v>
      </c>
      <c r="L22" s="2">
        <v>0</v>
      </c>
      <c r="M22" s="2">
        <v>1350.12</v>
      </c>
      <c r="N22" s="2">
        <v>0</v>
      </c>
      <c r="O22" s="2">
        <v>0</v>
      </c>
      <c r="P22" s="2">
        <f t="shared" si="2"/>
        <v>1350.12</v>
      </c>
      <c r="Q22" s="2">
        <f t="shared" si="3"/>
        <v>1745.32</v>
      </c>
      <c r="R22" s="2">
        <f t="shared" si="1"/>
        <v>11254.68</v>
      </c>
      <c r="S22" s="14" t="s">
        <v>34</v>
      </c>
      <c r="T22" s="19">
        <v>44494</v>
      </c>
      <c r="U22" s="19">
        <v>44676</v>
      </c>
    </row>
    <row r="23" spans="1:21" s="24" customFormat="1" ht="15" customHeight="1" x14ac:dyDescent="0.25">
      <c r="A23" s="1" t="s">
        <v>138</v>
      </c>
      <c r="B23" s="1" t="s">
        <v>139</v>
      </c>
      <c r="C23" s="1" t="s">
        <v>140</v>
      </c>
      <c r="D23" s="1">
        <v>73</v>
      </c>
      <c r="E23" s="1" t="s">
        <v>19</v>
      </c>
      <c r="F23" s="1" t="s">
        <v>141</v>
      </c>
      <c r="G23" s="1">
        <v>9</v>
      </c>
      <c r="H23" s="2">
        <v>12000</v>
      </c>
      <c r="I23" s="3">
        <v>1522.5</v>
      </c>
      <c r="J23" s="2">
        <f t="shared" si="0"/>
        <v>13522.5</v>
      </c>
      <c r="K23" s="2">
        <v>364.8</v>
      </c>
      <c r="L23" s="2">
        <v>0</v>
      </c>
      <c r="M23" s="2">
        <v>0</v>
      </c>
      <c r="N23" s="2">
        <v>0</v>
      </c>
      <c r="O23" s="2">
        <v>0</v>
      </c>
      <c r="P23" s="2">
        <f t="shared" si="2"/>
        <v>0</v>
      </c>
      <c r="Q23" s="2">
        <f t="shared" si="3"/>
        <v>364.8</v>
      </c>
      <c r="R23" s="2">
        <f t="shared" si="1"/>
        <v>11635.2</v>
      </c>
      <c r="S23" s="14" t="s">
        <v>34</v>
      </c>
      <c r="T23" s="19">
        <v>44414</v>
      </c>
      <c r="U23" s="19">
        <v>44598</v>
      </c>
    </row>
    <row r="24" spans="1:21" s="24" customFormat="1" ht="15" customHeight="1" x14ac:dyDescent="0.25">
      <c r="A24" s="1" t="s">
        <v>421</v>
      </c>
      <c r="B24" s="1" t="s">
        <v>422</v>
      </c>
      <c r="C24" s="1" t="s">
        <v>37</v>
      </c>
      <c r="D24" s="1">
        <v>79</v>
      </c>
      <c r="E24" s="1" t="s">
        <v>19</v>
      </c>
      <c r="F24" s="1" t="s">
        <v>141</v>
      </c>
      <c r="G24" s="1">
        <v>9</v>
      </c>
      <c r="H24" s="2">
        <v>10000</v>
      </c>
      <c r="I24" s="3">
        <v>0</v>
      </c>
      <c r="J24" s="2">
        <f t="shared" si="0"/>
        <v>10000</v>
      </c>
      <c r="K24" s="2">
        <v>304</v>
      </c>
      <c r="L24" s="2">
        <v>0</v>
      </c>
      <c r="M24" s="2">
        <v>0</v>
      </c>
      <c r="N24" s="2">
        <v>0</v>
      </c>
      <c r="O24" s="2">
        <v>0</v>
      </c>
      <c r="P24" s="2">
        <f t="shared" si="2"/>
        <v>0</v>
      </c>
      <c r="Q24" s="2">
        <f t="shared" si="3"/>
        <v>304</v>
      </c>
      <c r="R24" s="2">
        <f t="shared" si="1"/>
        <v>9696</v>
      </c>
      <c r="S24" s="14" t="s">
        <v>34</v>
      </c>
      <c r="T24" s="19">
        <v>44466</v>
      </c>
      <c r="U24" s="19">
        <v>44647</v>
      </c>
    </row>
    <row r="25" spans="1:21" s="24" customFormat="1" ht="15" customHeight="1" x14ac:dyDescent="0.25">
      <c r="A25" s="7" t="s">
        <v>544</v>
      </c>
      <c r="B25" s="7" t="s">
        <v>545</v>
      </c>
      <c r="C25" s="7" t="s">
        <v>37</v>
      </c>
      <c r="D25" s="1">
        <v>79</v>
      </c>
      <c r="E25" s="7" t="s">
        <v>19</v>
      </c>
      <c r="F25" s="1" t="s">
        <v>141</v>
      </c>
      <c r="G25" s="1">
        <v>9</v>
      </c>
      <c r="H25" s="8">
        <v>10000</v>
      </c>
      <c r="I25" s="9">
        <v>0</v>
      </c>
      <c r="J25" s="2">
        <f t="shared" si="0"/>
        <v>10000</v>
      </c>
      <c r="K25" s="8">
        <v>304</v>
      </c>
      <c r="L25" s="8">
        <v>0</v>
      </c>
      <c r="M25" s="8">
        <v>0</v>
      </c>
      <c r="N25" s="8">
        <v>0</v>
      </c>
      <c r="O25" s="8">
        <v>0</v>
      </c>
      <c r="P25" s="2">
        <f t="shared" si="2"/>
        <v>0</v>
      </c>
      <c r="Q25" s="2">
        <f t="shared" si="3"/>
        <v>304</v>
      </c>
      <c r="R25" s="2">
        <f t="shared" si="1"/>
        <v>9696</v>
      </c>
      <c r="S25" s="23" t="s">
        <v>34</v>
      </c>
      <c r="T25" s="21">
        <v>44473</v>
      </c>
      <c r="U25" s="21">
        <v>44655</v>
      </c>
    </row>
    <row r="26" spans="1:21" s="24" customFormat="1" ht="15" customHeight="1" x14ac:dyDescent="0.25">
      <c r="A26" s="7" t="s">
        <v>553</v>
      </c>
      <c r="B26" s="7" t="s">
        <v>554</v>
      </c>
      <c r="C26" s="7" t="s">
        <v>37</v>
      </c>
      <c r="D26" s="1">
        <v>79</v>
      </c>
      <c r="E26" s="7" t="s">
        <v>19</v>
      </c>
      <c r="F26" s="1" t="s">
        <v>141</v>
      </c>
      <c r="G26" s="1">
        <v>9</v>
      </c>
      <c r="H26" s="8">
        <v>10000</v>
      </c>
      <c r="I26" s="9">
        <v>0</v>
      </c>
      <c r="J26" s="2">
        <f t="shared" si="0"/>
        <v>10000</v>
      </c>
      <c r="K26" s="7">
        <v>304</v>
      </c>
      <c r="L26" s="8">
        <v>0</v>
      </c>
      <c r="M26" s="8">
        <v>0</v>
      </c>
      <c r="N26" s="8">
        <v>0</v>
      </c>
      <c r="O26" s="8">
        <v>0</v>
      </c>
      <c r="P26" s="2">
        <f t="shared" si="2"/>
        <v>0</v>
      </c>
      <c r="Q26" s="2">
        <f t="shared" si="3"/>
        <v>304</v>
      </c>
      <c r="R26" s="2">
        <f t="shared" si="1"/>
        <v>9696</v>
      </c>
      <c r="S26" s="23" t="s">
        <v>34</v>
      </c>
      <c r="T26" s="20">
        <v>44532</v>
      </c>
      <c r="U26" s="20">
        <v>44714</v>
      </c>
    </row>
    <row r="27" spans="1:21" s="24" customFormat="1" ht="15" customHeight="1" x14ac:dyDescent="0.25">
      <c r="A27" s="1" t="s">
        <v>370</v>
      </c>
      <c r="B27" s="1" t="s">
        <v>371</v>
      </c>
      <c r="C27" s="1" t="s">
        <v>37</v>
      </c>
      <c r="D27" s="1">
        <v>79</v>
      </c>
      <c r="E27" s="1" t="s">
        <v>19</v>
      </c>
      <c r="F27" s="1" t="s">
        <v>141</v>
      </c>
      <c r="G27" s="1">
        <v>9</v>
      </c>
      <c r="H27" s="2">
        <v>10000</v>
      </c>
      <c r="I27" s="3">
        <v>0</v>
      </c>
      <c r="J27" s="2">
        <f t="shared" si="0"/>
        <v>10000</v>
      </c>
      <c r="K27" s="8">
        <v>304</v>
      </c>
      <c r="L27" s="2">
        <v>0</v>
      </c>
      <c r="M27" s="2">
        <v>0</v>
      </c>
      <c r="N27" s="2">
        <v>0</v>
      </c>
      <c r="O27" s="2">
        <v>0</v>
      </c>
      <c r="P27" s="2">
        <f t="shared" si="2"/>
        <v>0</v>
      </c>
      <c r="Q27" s="2">
        <f t="shared" si="3"/>
        <v>304</v>
      </c>
      <c r="R27" s="2">
        <f t="shared" si="1"/>
        <v>9696</v>
      </c>
      <c r="S27" s="14" t="s">
        <v>34</v>
      </c>
      <c r="T27" s="19">
        <v>44472</v>
      </c>
      <c r="U27" s="19">
        <v>44654</v>
      </c>
    </row>
    <row r="28" spans="1:21" s="24" customFormat="1" ht="15" customHeight="1" x14ac:dyDescent="0.25">
      <c r="A28" s="1" t="s">
        <v>500</v>
      </c>
      <c r="B28" s="1" t="s">
        <v>501</v>
      </c>
      <c r="C28" s="1" t="s">
        <v>37</v>
      </c>
      <c r="D28" s="1">
        <v>79</v>
      </c>
      <c r="E28" s="1" t="s">
        <v>19</v>
      </c>
      <c r="F28" s="1" t="s">
        <v>141</v>
      </c>
      <c r="G28" s="1">
        <v>9</v>
      </c>
      <c r="H28" s="8">
        <v>10000</v>
      </c>
      <c r="I28" s="3">
        <v>0</v>
      </c>
      <c r="J28" s="2">
        <f t="shared" si="0"/>
        <v>10000</v>
      </c>
      <c r="K28" s="8">
        <v>304</v>
      </c>
      <c r="L28" s="2">
        <v>0</v>
      </c>
      <c r="M28" s="2">
        <v>0</v>
      </c>
      <c r="N28" s="2">
        <v>0</v>
      </c>
      <c r="O28" s="8">
        <v>0</v>
      </c>
      <c r="P28" s="2">
        <f t="shared" si="2"/>
        <v>0</v>
      </c>
      <c r="Q28" s="2">
        <f t="shared" si="3"/>
        <v>304</v>
      </c>
      <c r="R28" s="2">
        <f t="shared" si="1"/>
        <v>9696</v>
      </c>
      <c r="S28" s="14" t="s">
        <v>34</v>
      </c>
      <c r="T28" s="19">
        <v>44569</v>
      </c>
      <c r="U28" s="19">
        <v>44750</v>
      </c>
    </row>
    <row r="29" spans="1:21" s="24" customFormat="1" ht="15" customHeight="1" x14ac:dyDescent="0.25">
      <c r="A29" s="1" t="s">
        <v>372</v>
      </c>
      <c r="B29" s="1" t="s">
        <v>373</v>
      </c>
      <c r="C29" s="1" t="s">
        <v>37</v>
      </c>
      <c r="D29" s="1">
        <v>79</v>
      </c>
      <c r="E29" s="1" t="s">
        <v>19</v>
      </c>
      <c r="F29" s="1" t="s">
        <v>141</v>
      </c>
      <c r="G29" s="1">
        <v>9</v>
      </c>
      <c r="H29" s="2">
        <v>10000</v>
      </c>
      <c r="I29" s="3">
        <v>0</v>
      </c>
      <c r="J29" s="2">
        <f t="shared" si="0"/>
        <v>10000</v>
      </c>
      <c r="K29" s="8">
        <v>304</v>
      </c>
      <c r="L29" s="2">
        <v>0</v>
      </c>
      <c r="M29" s="2">
        <v>0</v>
      </c>
      <c r="N29" s="2">
        <v>0</v>
      </c>
      <c r="O29" s="2">
        <v>0</v>
      </c>
      <c r="P29" s="2">
        <f t="shared" si="2"/>
        <v>0</v>
      </c>
      <c r="Q29" s="2">
        <f t="shared" si="3"/>
        <v>304</v>
      </c>
      <c r="R29" s="2">
        <f t="shared" si="1"/>
        <v>9696</v>
      </c>
      <c r="S29" s="14" t="s">
        <v>34</v>
      </c>
      <c r="T29" s="19">
        <v>44472</v>
      </c>
      <c r="U29" s="19">
        <v>44654</v>
      </c>
    </row>
    <row r="30" spans="1:21" s="24" customFormat="1" ht="15" customHeight="1" x14ac:dyDescent="0.25">
      <c r="A30" s="1" t="s">
        <v>567</v>
      </c>
      <c r="B30" s="1" t="s">
        <v>568</v>
      </c>
      <c r="C30" s="1" t="s">
        <v>37</v>
      </c>
      <c r="D30" s="1">
        <v>79</v>
      </c>
      <c r="E30" s="1" t="s">
        <v>19</v>
      </c>
      <c r="F30" s="1" t="s">
        <v>141</v>
      </c>
      <c r="G30" s="1">
        <v>9</v>
      </c>
      <c r="H30" s="2">
        <v>10000</v>
      </c>
      <c r="I30" s="3">
        <v>1522.5</v>
      </c>
      <c r="J30" s="2">
        <f t="shared" si="0"/>
        <v>11522.5</v>
      </c>
      <c r="K30" s="2">
        <v>304</v>
      </c>
      <c r="L30" s="2">
        <v>0</v>
      </c>
      <c r="M30" s="2">
        <v>0</v>
      </c>
      <c r="N30" s="2">
        <v>0</v>
      </c>
      <c r="O30" s="2">
        <v>0</v>
      </c>
      <c r="P30" s="2">
        <f t="shared" si="2"/>
        <v>0</v>
      </c>
      <c r="Q30" s="2">
        <f t="shared" si="3"/>
        <v>304</v>
      </c>
      <c r="R30" s="2">
        <f t="shared" si="1"/>
        <v>9696</v>
      </c>
      <c r="S30" s="23" t="s">
        <v>34</v>
      </c>
      <c r="T30" s="19">
        <v>44505</v>
      </c>
      <c r="U30" s="19">
        <v>44686</v>
      </c>
    </row>
    <row r="31" spans="1:21" s="24" customFormat="1" ht="15" customHeight="1" x14ac:dyDescent="0.25">
      <c r="A31" s="1" t="s">
        <v>391</v>
      </c>
      <c r="B31" s="1" t="s">
        <v>392</v>
      </c>
      <c r="C31" s="1" t="s">
        <v>37</v>
      </c>
      <c r="D31" s="1">
        <v>79</v>
      </c>
      <c r="E31" s="1" t="s">
        <v>19</v>
      </c>
      <c r="F31" s="1" t="s">
        <v>141</v>
      </c>
      <c r="G31" s="1">
        <v>9</v>
      </c>
      <c r="H31" s="2">
        <v>10000</v>
      </c>
      <c r="I31" s="3">
        <v>0</v>
      </c>
      <c r="J31" s="2">
        <f t="shared" si="0"/>
        <v>10000</v>
      </c>
      <c r="K31" s="8">
        <v>304</v>
      </c>
      <c r="L31" s="2">
        <v>0</v>
      </c>
      <c r="M31" s="2">
        <v>0</v>
      </c>
      <c r="N31" s="2">
        <v>0</v>
      </c>
      <c r="O31" s="2">
        <v>0</v>
      </c>
      <c r="P31" s="2">
        <f t="shared" si="2"/>
        <v>0</v>
      </c>
      <c r="Q31" s="2">
        <f t="shared" si="3"/>
        <v>304</v>
      </c>
      <c r="R31" s="2">
        <f t="shared" si="1"/>
        <v>9696</v>
      </c>
      <c r="S31" s="14" t="s">
        <v>34</v>
      </c>
      <c r="T31" s="19">
        <v>44530</v>
      </c>
      <c r="U31" s="19">
        <v>44711</v>
      </c>
    </row>
    <row r="32" spans="1:21" s="24" customFormat="1" ht="15" customHeight="1" x14ac:dyDescent="0.25">
      <c r="A32" s="1" t="s">
        <v>165</v>
      </c>
      <c r="B32" s="1" t="s">
        <v>166</v>
      </c>
      <c r="C32" s="6" t="s">
        <v>37</v>
      </c>
      <c r="D32" s="1">
        <v>79</v>
      </c>
      <c r="E32" s="1" t="s">
        <v>19</v>
      </c>
      <c r="F32" s="1" t="s">
        <v>141</v>
      </c>
      <c r="G32" s="1">
        <v>9</v>
      </c>
      <c r="H32" s="2">
        <v>10000</v>
      </c>
      <c r="I32" s="3">
        <v>0</v>
      </c>
      <c r="J32" s="2">
        <f t="shared" si="0"/>
        <v>10000</v>
      </c>
      <c r="K32" s="2">
        <v>304</v>
      </c>
      <c r="L32" s="2">
        <v>0</v>
      </c>
      <c r="M32" s="2">
        <v>0</v>
      </c>
      <c r="N32" s="2">
        <v>0</v>
      </c>
      <c r="O32" s="2">
        <v>0</v>
      </c>
      <c r="P32" s="2">
        <f t="shared" si="2"/>
        <v>0</v>
      </c>
      <c r="Q32" s="2">
        <f t="shared" si="3"/>
        <v>304</v>
      </c>
      <c r="R32" s="2">
        <f t="shared" si="1"/>
        <v>9696</v>
      </c>
      <c r="S32" s="14" t="s">
        <v>34</v>
      </c>
      <c r="T32" s="19">
        <v>44513</v>
      </c>
      <c r="U32" s="19">
        <v>44694</v>
      </c>
    </row>
    <row r="33" spans="1:21" s="24" customFormat="1" ht="15" customHeight="1" x14ac:dyDescent="0.25">
      <c r="A33" s="1" t="s">
        <v>362</v>
      </c>
      <c r="B33" s="1" t="s">
        <v>363</v>
      </c>
      <c r="C33" s="1" t="s">
        <v>37</v>
      </c>
      <c r="D33" s="1">
        <v>79</v>
      </c>
      <c r="E33" s="1" t="s">
        <v>19</v>
      </c>
      <c r="F33" s="1" t="s">
        <v>141</v>
      </c>
      <c r="G33" s="1">
        <v>9</v>
      </c>
      <c r="H33" s="2">
        <v>10000</v>
      </c>
      <c r="I33" s="3">
        <v>0</v>
      </c>
      <c r="J33" s="2">
        <f t="shared" si="0"/>
        <v>10000</v>
      </c>
      <c r="K33" s="8">
        <v>304</v>
      </c>
      <c r="L33" s="2">
        <v>0</v>
      </c>
      <c r="M33" s="2">
        <v>0</v>
      </c>
      <c r="N33" s="2">
        <v>0</v>
      </c>
      <c r="O33" s="2">
        <v>0</v>
      </c>
      <c r="P33" s="2">
        <f t="shared" si="2"/>
        <v>0</v>
      </c>
      <c r="Q33" s="2">
        <f t="shared" si="3"/>
        <v>304</v>
      </c>
      <c r="R33" s="2">
        <f t="shared" si="1"/>
        <v>9696</v>
      </c>
      <c r="S33" s="14" t="s">
        <v>21</v>
      </c>
      <c r="T33" s="19">
        <v>44502</v>
      </c>
      <c r="U33" s="19">
        <v>44683</v>
      </c>
    </row>
    <row r="34" spans="1:21" s="24" customFormat="1" ht="15" customHeight="1" x14ac:dyDescent="0.25">
      <c r="A34" s="1" t="s">
        <v>531</v>
      </c>
      <c r="B34" s="1" t="s">
        <v>532</v>
      </c>
      <c r="C34" s="1" t="s">
        <v>533</v>
      </c>
      <c r="D34" s="1">
        <v>86</v>
      </c>
      <c r="E34" s="1" t="s">
        <v>19</v>
      </c>
      <c r="F34" s="1" t="s">
        <v>141</v>
      </c>
      <c r="G34" s="1">
        <v>9</v>
      </c>
      <c r="H34" s="2">
        <v>12000</v>
      </c>
      <c r="I34" s="3">
        <v>0</v>
      </c>
      <c r="J34" s="2">
        <f t="shared" si="0"/>
        <v>12000</v>
      </c>
      <c r="K34" s="7">
        <v>364.8</v>
      </c>
      <c r="L34" s="2">
        <v>0</v>
      </c>
      <c r="M34" s="2">
        <v>0</v>
      </c>
      <c r="N34" s="2">
        <v>0</v>
      </c>
      <c r="O34" s="2">
        <v>0</v>
      </c>
      <c r="P34" s="2">
        <f t="shared" si="2"/>
        <v>0</v>
      </c>
      <c r="Q34" s="2">
        <f t="shared" si="3"/>
        <v>364.8</v>
      </c>
      <c r="R34" s="2">
        <f t="shared" ref="R34:R65" si="4">H34-Q34</f>
        <v>11635.2</v>
      </c>
      <c r="S34" s="13" t="s">
        <v>21</v>
      </c>
      <c r="T34" s="19">
        <v>44476</v>
      </c>
      <c r="U34" s="19">
        <v>44658</v>
      </c>
    </row>
    <row r="35" spans="1:21" s="24" customFormat="1" ht="15" customHeight="1" x14ac:dyDescent="0.25">
      <c r="A35" s="1" t="s">
        <v>319</v>
      </c>
      <c r="B35" s="1" t="s">
        <v>320</v>
      </c>
      <c r="C35" s="1" t="s">
        <v>321</v>
      </c>
      <c r="D35" s="1">
        <v>11</v>
      </c>
      <c r="E35" s="1" t="s">
        <v>19</v>
      </c>
      <c r="F35" s="1" t="s">
        <v>322</v>
      </c>
      <c r="G35" s="1">
        <v>10</v>
      </c>
      <c r="H35" s="2">
        <v>15000</v>
      </c>
      <c r="I35" s="3">
        <v>0</v>
      </c>
      <c r="J35" s="2">
        <f t="shared" si="0"/>
        <v>15000</v>
      </c>
      <c r="K35" s="2">
        <v>456</v>
      </c>
      <c r="L35" s="2">
        <v>0</v>
      </c>
      <c r="M35" s="2">
        <v>0</v>
      </c>
      <c r="N35" s="2">
        <v>0</v>
      </c>
      <c r="O35" s="2">
        <v>0</v>
      </c>
      <c r="P35" s="2">
        <f t="shared" si="2"/>
        <v>0</v>
      </c>
      <c r="Q35" s="2">
        <f t="shared" si="3"/>
        <v>456</v>
      </c>
      <c r="R35" s="2">
        <f t="shared" si="4"/>
        <v>14544</v>
      </c>
      <c r="S35" s="14" t="s">
        <v>21</v>
      </c>
      <c r="T35" s="19">
        <v>44552</v>
      </c>
      <c r="U35" s="19">
        <v>44734</v>
      </c>
    </row>
    <row r="36" spans="1:21" s="24" customFormat="1" ht="15" customHeight="1" x14ac:dyDescent="0.25">
      <c r="A36" s="1" t="s">
        <v>569</v>
      </c>
      <c r="B36" s="1" t="s">
        <v>570</v>
      </c>
      <c r="C36" s="4" t="s">
        <v>571</v>
      </c>
      <c r="D36" s="1">
        <v>11</v>
      </c>
      <c r="E36" s="1" t="s">
        <v>19</v>
      </c>
      <c r="F36" s="1" t="s">
        <v>322</v>
      </c>
      <c r="G36" s="1">
        <v>10</v>
      </c>
      <c r="H36" s="2">
        <v>15000</v>
      </c>
      <c r="I36" s="3">
        <v>0</v>
      </c>
      <c r="J36" s="2">
        <f t="shared" si="0"/>
        <v>15000</v>
      </c>
      <c r="K36" s="2">
        <v>456</v>
      </c>
      <c r="L36" s="2">
        <v>0</v>
      </c>
      <c r="M36" s="2">
        <v>0</v>
      </c>
      <c r="N36" s="2">
        <v>0</v>
      </c>
      <c r="O36" s="2">
        <v>0</v>
      </c>
      <c r="P36" s="2">
        <f t="shared" si="2"/>
        <v>0</v>
      </c>
      <c r="Q36" s="2">
        <f t="shared" si="3"/>
        <v>456</v>
      </c>
      <c r="R36" s="2">
        <f t="shared" si="4"/>
        <v>14544</v>
      </c>
      <c r="S36" s="23" t="s">
        <v>34</v>
      </c>
      <c r="T36" s="19">
        <v>44567</v>
      </c>
      <c r="U36" s="19">
        <v>44748</v>
      </c>
    </row>
    <row r="37" spans="1:21" s="24" customFormat="1" ht="15" customHeight="1" x14ac:dyDescent="0.25">
      <c r="A37" s="7" t="s">
        <v>480</v>
      </c>
      <c r="B37" s="7" t="s">
        <v>481</v>
      </c>
      <c r="C37" s="7" t="s">
        <v>482</v>
      </c>
      <c r="D37" s="1">
        <v>11</v>
      </c>
      <c r="E37" s="7" t="s">
        <v>19</v>
      </c>
      <c r="F37" s="1" t="s">
        <v>322</v>
      </c>
      <c r="G37" s="1">
        <v>10</v>
      </c>
      <c r="H37" s="8">
        <v>15000</v>
      </c>
      <c r="I37" s="9">
        <v>0</v>
      </c>
      <c r="J37" s="2">
        <f t="shared" si="0"/>
        <v>15000</v>
      </c>
      <c r="K37" s="2">
        <v>456</v>
      </c>
      <c r="L37" s="8">
        <v>0</v>
      </c>
      <c r="M37" s="8">
        <v>0</v>
      </c>
      <c r="N37" s="8">
        <v>0</v>
      </c>
      <c r="O37" s="8">
        <v>0</v>
      </c>
      <c r="P37" s="2">
        <f t="shared" si="2"/>
        <v>0</v>
      </c>
      <c r="Q37" s="2">
        <f t="shared" si="3"/>
        <v>456</v>
      </c>
      <c r="R37" s="2">
        <f t="shared" si="4"/>
        <v>14544</v>
      </c>
      <c r="S37" s="14" t="s">
        <v>34</v>
      </c>
      <c r="T37" s="20">
        <v>44585</v>
      </c>
      <c r="U37" s="20">
        <v>44766</v>
      </c>
    </row>
    <row r="38" spans="1:21" s="24" customFormat="1" ht="15" customHeight="1" x14ac:dyDescent="0.25">
      <c r="A38" s="7" t="s">
        <v>454</v>
      </c>
      <c r="B38" s="7" t="s">
        <v>455</v>
      </c>
      <c r="C38" s="7" t="s">
        <v>456</v>
      </c>
      <c r="D38" s="1">
        <v>11</v>
      </c>
      <c r="E38" s="7" t="s">
        <v>19</v>
      </c>
      <c r="F38" s="1" t="s">
        <v>322</v>
      </c>
      <c r="G38" s="1">
        <v>10</v>
      </c>
      <c r="H38" s="8">
        <v>15000</v>
      </c>
      <c r="I38" s="9">
        <v>0</v>
      </c>
      <c r="J38" s="2">
        <f t="shared" si="0"/>
        <v>15000</v>
      </c>
      <c r="K38" s="8">
        <v>456</v>
      </c>
      <c r="L38" s="2">
        <v>0</v>
      </c>
      <c r="M38" s="2">
        <v>0</v>
      </c>
      <c r="N38" s="2">
        <v>0</v>
      </c>
      <c r="O38" s="8">
        <v>0</v>
      </c>
      <c r="P38" s="2">
        <f t="shared" si="2"/>
        <v>0</v>
      </c>
      <c r="Q38" s="2">
        <f t="shared" si="3"/>
        <v>456</v>
      </c>
      <c r="R38" s="2">
        <f t="shared" si="4"/>
        <v>14544</v>
      </c>
      <c r="S38" s="14" t="s">
        <v>34</v>
      </c>
      <c r="T38" s="21">
        <v>44581</v>
      </c>
      <c r="U38" s="21">
        <v>44762</v>
      </c>
    </row>
    <row r="39" spans="1:21" s="24" customFormat="1" ht="15" customHeight="1" x14ac:dyDescent="0.25">
      <c r="A39" s="1" t="s">
        <v>551</v>
      </c>
      <c r="B39" s="1" t="s">
        <v>277</v>
      </c>
      <c r="C39" s="4" t="s">
        <v>552</v>
      </c>
      <c r="D39" s="1">
        <v>13</v>
      </c>
      <c r="E39" s="1" t="s">
        <v>19</v>
      </c>
      <c r="F39" s="1" t="s">
        <v>322</v>
      </c>
      <c r="G39" s="1">
        <v>10</v>
      </c>
      <c r="H39" s="2">
        <v>10000</v>
      </c>
      <c r="I39" s="3">
        <v>0</v>
      </c>
      <c r="J39" s="2">
        <f t="shared" si="0"/>
        <v>10000</v>
      </c>
      <c r="K39" s="2">
        <v>304</v>
      </c>
      <c r="L39" s="2">
        <v>0</v>
      </c>
      <c r="M39" s="2">
        <v>0</v>
      </c>
      <c r="N39" s="2">
        <v>0</v>
      </c>
      <c r="O39" s="2">
        <v>0</v>
      </c>
      <c r="P39" s="2">
        <f t="shared" si="2"/>
        <v>0</v>
      </c>
      <c r="Q39" s="2">
        <f t="shared" si="3"/>
        <v>304</v>
      </c>
      <c r="R39" s="2">
        <f t="shared" si="4"/>
        <v>9696</v>
      </c>
      <c r="S39" s="23" t="s">
        <v>21</v>
      </c>
      <c r="T39" s="19">
        <v>44573</v>
      </c>
      <c r="U39" s="19">
        <v>44754</v>
      </c>
    </row>
    <row r="40" spans="1:21" s="24" customFormat="1" ht="15" customHeight="1" x14ac:dyDescent="0.25">
      <c r="A40" s="1" t="s">
        <v>595</v>
      </c>
      <c r="B40" s="1" t="s">
        <v>596</v>
      </c>
      <c r="C40" s="1" t="s">
        <v>295</v>
      </c>
      <c r="D40" s="1">
        <v>34</v>
      </c>
      <c r="E40" s="1" t="s">
        <v>19</v>
      </c>
      <c r="F40" s="1" t="s">
        <v>322</v>
      </c>
      <c r="G40" s="1">
        <v>10</v>
      </c>
      <c r="H40" s="2">
        <v>20000</v>
      </c>
      <c r="I40" s="3">
        <v>0</v>
      </c>
      <c r="J40" s="2">
        <f t="shared" si="0"/>
        <v>20000</v>
      </c>
      <c r="K40" s="2">
        <v>608</v>
      </c>
      <c r="L40" s="2">
        <v>0</v>
      </c>
      <c r="M40" s="2">
        <v>0</v>
      </c>
      <c r="N40" s="2">
        <v>0</v>
      </c>
      <c r="O40" s="2">
        <v>0</v>
      </c>
      <c r="P40" s="2">
        <f t="shared" si="2"/>
        <v>0</v>
      </c>
      <c r="Q40" s="2">
        <f t="shared" si="3"/>
        <v>608</v>
      </c>
      <c r="R40" s="2">
        <f t="shared" si="4"/>
        <v>19392</v>
      </c>
      <c r="S40" s="25" t="s">
        <v>21</v>
      </c>
      <c r="T40" s="19">
        <v>44523</v>
      </c>
      <c r="U40" s="19">
        <v>44735</v>
      </c>
    </row>
    <row r="41" spans="1:21" s="24" customFormat="1" ht="15" customHeight="1" x14ac:dyDescent="0.25">
      <c r="A41" s="1" t="s">
        <v>329</v>
      </c>
      <c r="B41" s="1" t="s">
        <v>330</v>
      </c>
      <c r="C41" s="6" t="s">
        <v>121</v>
      </c>
      <c r="D41" s="1">
        <v>11</v>
      </c>
      <c r="E41" s="1" t="s">
        <v>19</v>
      </c>
      <c r="F41" s="1" t="s">
        <v>331</v>
      </c>
      <c r="G41" s="1">
        <v>11</v>
      </c>
      <c r="H41" s="2">
        <v>15000</v>
      </c>
      <c r="I41" s="3">
        <v>0</v>
      </c>
      <c r="J41" s="2">
        <f t="shared" si="0"/>
        <v>15000</v>
      </c>
      <c r="K41" s="2">
        <v>456</v>
      </c>
      <c r="L41" s="2">
        <v>0</v>
      </c>
      <c r="M41" s="2">
        <v>0</v>
      </c>
      <c r="N41" s="2">
        <v>1140</v>
      </c>
      <c r="O41" s="2">
        <v>0</v>
      </c>
      <c r="P41" s="2">
        <f t="shared" si="2"/>
        <v>1140</v>
      </c>
      <c r="Q41" s="2">
        <f t="shared" si="3"/>
        <v>1596</v>
      </c>
      <c r="R41" s="2">
        <f t="shared" si="4"/>
        <v>13404</v>
      </c>
      <c r="S41" s="14" t="s">
        <v>34</v>
      </c>
      <c r="T41" s="19">
        <v>44416</v>
      </c>
      <c r="U41" s="19">
        <v>44600</v>
      </c>
    </row>
    <row r="42" spans="1:21" s="24" customFormat="1" ht="15" customHeight="1" x14ac:dyDescent="0.25">
      <c r="A42" s="1" t="s">
        <v>605</v>
      </c>
      <c r="B42" s="1" t="s">
        <v>606</v>
      </c>
      <c r="C42" s="1" t="s">
        <v>607</v>
      </c>
      <c r="D42" s="1">
        <v>11</v>
      </c>
      <c r="E42" s="7" t="s">
        <v>19</v>
      </c>
      <c r="F42" s="1" t="s">
        <v>331</v>
      </c>
      <c r="G42" s="1">
        <v>11</v>
      </c>
      <c r="H42" s="2">
        <v>20000</v>
      </c>
      <c r="I42" s="3">
        <v>0</v>
      </c>
      <c r="J42" s="2">
        <f t="shared" si="0"/>
        <v>20000</v>
      </c>
      <c r="K42" s="2">
        <v>608</v>
      </c>
      <c r="L42" s="2">
        <v>0</v>
      </c>
      <c r="M42" s="2">
        <v>0</v>
      </c>
      <c r="N42" s="2">
        <v>0</v>
      </c>
      <c r="O42" s="2">
        <v>0</v>
      </c>
      <c r="P42" s="2">
        <f t="shared" si="2"/>
        <v>0</v>
      </c>
      <c r="Q42" s="2">
        <f t="shared" si="3"/>
        <v>608</v>
      </c>
      <c r="R42" s="2">
        <f t="shared" si="4"/>
        <v>19392</v>
      </c>
      <c r="S42" s="2" t="s">
        <v>34</v>
      </c>
      <c r="T42" s="19">
        <v>44512</v>
      </c>
      <c r="U42" s="19">
        <v>44724</v>
      </c>
    </row>
    <row r="43" spans="1:21" s="24" customFormat="1" ht="15" customHeight="1" x14ac:dyDescent="0.25">
      <c r="A43" s="7" t="s">
        <v>574</v>
      </c>
      <c r="B43" s="7" t="s">
        <v>575</v>
      </c>
      <c r="C43" s="7" t="s">
        <v>576</v>
      </c>
      <c r="D43" s="1">
        <v>13</v>
      </c>
      <c r="E43" s="7" t="s">
        <v>19</v>
      </c>
      <c r="F43" s="1" t="s">
        <v>331</v>
      </c>
      <c r="G43" s="1">
        <v>11</v>
      </c>
      <c r="H43" s="8">
        <v>10000</v>
      </c>
      <c r="I43" s="9">
        <v>0</v>
      </c>
      <c r="J43" s="2">
        <f t="shared" si="0"/>
        <v>10000</v>
      </c>
      <c r="K43" s="8">
        <v>304</v>
      </c>
      <c r="L43" s="8">
        <v>0</v>
      </c>
      <c r="M43" s="8">
        <v>0</v>
      </c>
      <c r="N43" s="8">
        <v>0</v>
      </c>
      <c r="O43" s="8">
        <v>0</v>
      </c>
      <c r="P43" s="2">
        <f t="shared" si="2"/>
        <v>0</v>
      </c>
      <c r="Q43" s="2">
        <f t="shared" si="3"/>
        <v>304</v>
      </c>
      <c r="R43" s="2">
        <f t="shared" si="4"/>
        <v>9696</v>
      </c>
      <c r="S43" s="23" t="s">
        <v>21</v>
      </c>
      <c r="T43" s="19">
        <v>44589</v>
      </c>
      <c r="U43" s="19">
        <v>44770</v>
      </c>
    </row>
    <row r="44" spans="1:21" s="24" customFormat="1" ht="15" customHeight="1" x14ac:dyDescent="0.25">
      <c r="A44" s="7" t="s">
        <v>561</v>
      </c>
      <c r="B44" s="7" t="s">
        <v>562</v>
      </c>
      <c r="C44" s="7" t="s">
        <v>563</v>
      </c>
      <c r="D44" s="1">
        <v>13</v>
      </c>
      <c r="E44" s="7" t="s">
        <v>19</v>
      </c>
      <c r="F44" s="1" t="s">
        <v>331</v>
      </c>
      <c r="G44" s="1">
        <v>11</v>
      </c>
      <c r="H44" s="8">
        <v>10000</v>
      </c>
      <c r="I44" s="9">
        <v>0</v>
      </c>
      <c r="J44" s="2">
        <f t="shared" si="0"/>
        <v>10000</v>
      </c>
      <c r="K44" s="8">
        <v>304</v>
      </c>
      <c r="L44" s="8">
        <v>0</v>
      </c>
      <c r="M44" s="8">
        <v>0</v>
      </c>
      <c r="N44" s="8">
        <v>0</v>
      </c>
      <c r="O44" s="8">
        <v>0</v>
      </c>
      <c r="P44" s="2">
        <f t="shared" si="2"/>
        <v>0</v>
      </c>
      <c r="Q44" s="2">
        <f t="shared" si="3"/>
        <v>304</v>
      </c>
      <c r="R44" s="2">
        <f t="shared" si="4"/>
        <v>9696</v>
      </c>
      <c r="S44" s="23" t="s">
        <v>34</v>
      </c>
      <c r="T44" s="20">
        <v>44590</v>
      </c>
      <c r="U44" s="20">
        <v>44771</v>
      </c>
    </row>
    <row r="45" spans="1:21" s="24" customFormat="1" ht="15" customHeight="1" x14ac:dyDescent="0.25">
      <c r="A45" s="7" t="s">
        <v>521</v>
      </c>
      <c r="B45" s="7" t="s">
        <v>522</v>
      </c>
      <c r="C45" s="7" t="s">
        <v>523</v>
      </c>
      <c r="D45" s="7">
        <v>50</v>
      </c>
      <c r="E45" s="7" t="s">
        <v>19</v>
      </c>
      <c r="F45" s="1" t="s">
        <v>524</v>
      </c>
      <c r="G45" s="1">
        <v>12</v>
      </c>
      <c r="H45" s="8">
        <v>35000</v>
      </c>
      <c r="I45" s="9">
        <v>0</v>
      </c>
      <c r="J45" s="2">
        <f t="shared" si="0"/>
        <v>35000</v>
      </c>
      <c r="K45" s="8">
        <v>1064</v>
      </c>
      <c r="L45" s="8">
        <v>0</v>
      </c>
      <c r="M45" s="8">
        <v>0</v>
      </c>
      <c r="N45" s="8">
        <v>0</v>
      </c>
      <c r="O45" s="8">
        <v>0</v>
      </c>
      <c r="P45" s="2">
        <f t="shared" si="2"/>
        <v>0</v>
      </c>
      <c r="Q45" s="2">
        <f t="shared" si="3"/>
        <v>1064</v>
      </c>
      <c r="R45" s="2">
        <f t="shared" si="4"/>
        <v>33936</v>
      </c>
      <c r="S45" s="13" t="s">
        <v>21</v>
      </c>
      <c r="T45" s="19">
        <v>44590</v>
      </c>
      <c r="U45" s="19">
        <v>44771</v>
      </c>
    </row>
    <row r="46" spans="1:21" s="24" customFormat="1" ht="15" customHeight="1" x14ac:dyDescent="0.25">
      <c r="A46" s="1" t="s">
        <v>462</v>
      </c>
      <c r="B46" s="1" t="s">
        <v>246</v>
      </c>
      <c r="C46" s="1" t="s">
        <v>463</v>
      </c>
      <c r="D46" s="1">
        <v>82</v>
      </c>
      <c r="E46" s="1" t="s">
        <v>19</v>
      </c>
      <c r="F46" s="1" t="s">
        <v>464</v>
      </c>
      <c r="G46" s="1">
        <v>12</v>
      </c>
      <c r="H46" s="2">
        <v>10000</v>
      </c>
      <c r="I46" s="3">
        <v>0</v>
      </c>
      <c r="J46" s="2">
        <f t="shared" si="0"/>
        <v>10000</v>
      </c>
      <c r="K46" s="2">
        <v>304</v>
      </c>
      <c r="L46" s="2">
        <v>0</v>
      </c>
      <c r="M46" s="2">
        <v>0</v>
      </c>
      <c r="N46" s="2">
        <v>380</v>
      </c>
      <c r="O46" s="2">
        <v>0</v>
      </c>
      <c r="P46" s="2">
        <f t="shared" si="2"/>
        <v>380</v>
      </c>
      <c r="Q46" s="2">
        <f t="shared" si="3"/>
        <v>684</v>
      </c>
      <c r="R46" s="2">
        <f t="shared" si="4"/>
        <v>9316</v>
      </c>
      <c r="S46" s="14" t="s">
        <v>34</v>
      </c>
      <c r="T46" s="19">
        <v>44472</v>
      </c>
      <c r="U46" s="19">
        <v>44654</v>
      </c>
    </row>
    <row r="47" spans="1:21" s="24" customFormat="1" ht="15" customHeight="1" x14ac:dyDescent="0.25">
      <c r="A47" s="7" t="s">
        <v>633</v>
      </c>
      <c r="B47" s="7" t="s">
        <v>634</v>
      </c>
      <c r="C47" s="7" t="s">
        <v>24</v>
      </c>
      <c r="D47" s="4">
        <v>95</v>
      </c>
      <c r="E47" s="7" t="s">
        <v>19</v>
      </c>
      <c r="F47" s="1" t="s">
        <v>524</v>
      </c>
      <c r="G47" s="1">
        <v>12</v>
      </c>
      <c r="H47" s="8">
        <v>20000</v>
      </c>
      <c r="I47" s="9">
        <v>0</v>
      </c>
      <c r="J47" s="2">
        <f t="shared" si="0"/>
        <v>20000</v>
      </c>
      <c r="K47" s="8">
        <v>608</v>
      </c>
      <c r="L47" s="8">
        <v>0</v>
      </c>
      <c r="M47" s="8">
        <v>0</v>
      </c>
      <c r="N47" s="8">
        <v>0</v>
      </c>
      <c r="O47" s="8">
        <v>0</v>
      </c>
      <c r="P47" s="2">
        <f t="shared" si="2"/>
        <v>0</v>
      </c>
      <c r="Q47" s="2">
        <f t="shared" si="3"/>
        <v>608</v>
      </c>
      <c r="R47" s="2">
        <f t="shared" si="4"/>
        <v>19392</v>
      </c>
      <c r="S47" s="23" t="s">
        <v>34</v>
      </c>
      <c r="T47" s="19"/>
      <c r="U47" s="19"/>
    </row>
    <row r="48" spans="1:21" s="24" customFormat="1" ht="15" customHeight="1" x14ac:dyDescent="0.25">
      <c r="A48" s="7" t="s">
        <v>628</v>
      </c>
      <c r="B48" s="7" t="s">
        <v>629</v>
      </c>
      <c r="C48" s="7" t="s">
        <v>24</v>
      </c>
      <c r="D48" s="4">
        <v>95</v>
      </c>
      <c r="E48" s="7" t="s">
        <v>19</v>
      </c>
      <c r="F48" s="1" t="s">
        <v>524</v>
      </c>
      <c r="G48" s="1">
        <v>12</v>
      </c>
      <c r="H48" s="8">
        <v>20000</v>
      </c>
      <c r="I48" s="9">
        <v>1522.5</v>
      </c>
      <c r="J48" s="2">
        <f t="shared" si="0"/>
        <v>21522.5</v>
      </c>
      <c r="K48" s="8">
        <v>608</v>
      </c>
      <c r="L48" s="8">
        <v>0</v>
      </c>
      <c r="M48" s="8">
        <v>0</v>
      </c>
      <c r="N48" s="8">
        <v>0</v>
      </c>
      <c r="O48" s="8">
        <v>0</v>
      </c>
      <c r="P48" s="2">
        <f t="shared" si="2"/>
        <v>0</v>
      </c>
      <c r="Q48" s="2">
        <f t="shared" si="3"/>
        <v>608</v>
      </c>
      <c r="R48" s="2">
        <f t="shared" si="4"/>
        <v>19392</v>
      </c>
      <c r="S48" s="23" t="s">
        <v>21</v>
      </c>
      <c r="T48" s="20"/>
      <c r="U48" s="20"/>
    </row>
    <row r="49" spans="1:21" s="24" customFormat="1" ht="15" customHeight="1" x14ac:dyDescent="0.25">
      <c r="A49" s="7" t="s">
        <v>639</v>
      </c>
      <c r="B49" s="7" t="s">
        <v>640</v>
      </c>
      <c r="C49" s="7" t="s">
        <v>24</v>
      </c>
      <c r="D49" s="4">
        <v>95</v>
      </c>
      <c r="E49" s="7" t="s">
        <v>19</v>
      </c>
      <c r="F49" s="1" t="s">
        <v>524</v>
      </c>
      <c r="G49" s="1">
        <v>12</v>
      </c>
      <c r="H49" s="8">
        <v>20000</v>
      </c>
      <c r="I49" s="9">
        <v>1522.5</v>
      </c>
      <c r="J49" s="2">
        <f t="shared" si="0"/>
        <v>21522.5</v>
      </c>
      <c r="K49" s="8">
        <v>608</v>
      </c>
      <c r="L49" s="8">
        <v>0</v>
      </c>
      <c r="M49" s="8">
        <v>0</v>
      </c>
      <c r="N49" s="8">
        <v>0</v>
      </c>
      <c r="O49" s="8">
        <v>0</v>
      </c>
      <c r="P49" s="2">
        <f t="shared" si="2"/>
        <v>0</v>
      </c>
      <c r="Q49" s="2">
        <f t="shared" si="3"/>
        <v>608</v>
      </c>
      <c r="R49" s="2">
        <f t="shared" si="4"/>
        <v>19392</v>
      </c>
      <c r="S49" s="23" t="s">
        <v>34</v>
      </c>
      <c r="T49" s="20"/>
      <c r="U49" s="20"/>
    </row>
    <row r="50" spans="1:21" s="24" customFormat="1" ht="15" customHeight="1" x14ac:dyDescent="0.25">
      <c r="A50" s="1" t="s">
        <v>315</v>
      </c>
      <c r="B50" s="1" t="s">
        <v>316</v>
      </c>
      <c r="C50" s="6" t="s">
        <v>317</v>
      </c>
      <c r="D50" s="1">
        <v>11</v>
      </c>
      <c r="E50" s="1" t="s">
        <v>19</v>
      </c>
      <c r="F50" s="1" t="s">
        <v>318</v>
      </c>
      <c r="G50" s="1">
        <v>13</v>
      </c>
      <c r="H50" s="2">
        <v>15000</v>
      </c>
      <c r="I50" s="3">
        <v>0</v>
      </c>
      <c r="J50" s="2">
        <f t="shared" si="0"/>
        <v>15000</v>
      </c>
      <c r="K50" s="2">
        <v>456</v>
      </c>
      <c r="L50" s="2">
        <v>0</v>
      </c>
      <c r="M50" s="2">
        <v>0</v>
      </c>
      <c r="N50" s="2">
        <v>0</v>
      </c>
      <c r="O50" s="2">
        <v>0</v>
      </c>
      <c r="P50" s="2">
        <f t="shared" si="2"/>
        <v>0</v>
      </c>
      <c r="Q50" s="2">
        <f t="shared" si="3"/>
        <v>456</v>
      </c>
      <c r="R50" s="2">
        <f t="shared" si="4"/>
        <v>14544</v>
      </c>
      <c r="S50" s="14" t="s">
        <v>34</v>
      </c>
      <c r="T50" s="19">
        <v>44454</v>
      </c>
      <c r="U50" s="19">
        <v>44635</v>
      </c>
    </row>
    <row r="51" spans="1:21" s="24" customFormat="1" ht="15" customHeight="1" x14ac:dyDescent="0.25">
      <c r="A51" s="1" t="s">
        <v>161</v>
      </c>
      <c r="B51" s="1" t="s">
        <v>162</v>
      </c>
      <c r="C51" s="1" t="s">
        <v>163</v>
      </c>
      <c r="D51" s="1">
        <v>11</v>
      </c>
      <c r="E51" s="1" t="s">
        <v>19</v>
      </c>
      <c r="F51" s="1" t="s">
        <v>164</v>
      </c>
      <c r="G51" s="1">
        <v>13</v>
      </c>
      <c r="H51" s="2">
        <v>15000</v>
      </c>
      <c r="I51" s="3">
        <v>0</v>
      </c>
      <c r="J51" s="2">
        <f t="shared" si="0"/>
        <v>15000</v>
      </c>
      <c r="K51" s="2">
        <v>456</v>
      </c>
      <c r="L51" s="2">
        <v>0</v>
      </c>
      <c r="M51" s="2">
        <v>0</v>
      </c>
      <c r="N51" s="2">
        <v>0</v>
      </c>
      <c r="O51" s="2">
        <v>0</v>
      </c>
      <c r="P51" s="2">
        <f t="shared" si="2"/>
        <v>0</v>
      </c>
      <c r="Q51" s="2">
        <f t="shared" si="3"/>
        <v>456</v>
      </c>
      <c r="R51" s="2">
        <f t="shared" si="4"/>
        <v>14544</v>
      </c>
      <c r="S51" s="14" t="s">
        <v>21</v>
      </c>
      <c r="T51" s="19">
        <v>44475</v>
      </c>
      <c r="U51" s="19">
        <v>44657</v>
      </c>
    </row>
    <row r="52" spans="1:21" s="24" customFormat="1" ht="15" customHeight="1" x14ac:dyDescent="0.25">
      <c r="A52" s="1" t="s">
        <v>374</v>
      </c>
      <c r="B52" s="1" t="s">
        <v>375</v>
      </c>
      <c r="C52" s="1" t="s">
        <v>376</v>
      </c>
      <c r="D52" s="1">
        <v>13</v>
      </c>
      <c r="E52" s="1" t="s">
        <v>19</v>
      </c>
      <c r="F52" s="1" t="s">
        <v>377</v>
      </c>
      <c r="G52" s="1">
        <v>13</v>
      </c>
      <c r="H52" s="2">
        <v>15000</v>
      </c>
      <c r="I52" s="3">
        <v>1522.5</v>
      </c>
      <c r="J52" s="2">
        <f t="shared" si="0"/>
        <v>16522.5</v>
      </c>
      <c r="K52" s="8">
        <v>456</v>
      </c>
      <c r="L52" s="2">
        <v>0</v>
      </c>
      <c r="M52" s="2">
        <v>0</v>
      </c>
      <c r="N52" s="2">
        <v>0</v>
      </c>
      <c r="O52" s="2">
        <v>0</v>
      </c>
      <c r="P52" s="2">
        <f t="shared" si="2"/>
        <v>0</v>
      </c>
      <c r="Q52" s="2">
        <f t="shared" si="3"/>
        <v>456</v>
      </c>
      <c r="R52" s="2">
        <f t="shared" si="4"/>
        <v>14544</v>
      </c>
      <c r="S52" s="14" t="s">
        <v>34</v>
      </c>
      <c r="T52" s="19">
        <v>44460</v>
      </c>
      <c r="U52" s="19">
        <v>44641</v>
      </c>
    </row>
    <row r="53" spans="1:21" s="24" customFormat="1" ht="15" customHeight="1" x14ac:dyDescent="0.25">
      <c r="A53" s="7" t="s">
        <v>617</v>
      </c>
      <c r="B53" s="7" t="s">
        <v>618</v>
      </c>
      <c r="C53" s="7" t="s">
        <v>619</v>
      </c>
      <c r="D53" s="1">
        <v>13</v>
      </c>
      <c r="E53" s="7" t="s">
        <v>19</v>
      </c>
      <c r="F53" s="1" t="s">
        <v>318</v>
      </c>
      <c r="G53" s="1">
        <v>13</v>
      </c>
      <c r="H53" s="8">
        <v>15000</v>
      </c>
      <c r="I53" s="9">
        <v>0</v>
      </c>
      <c r="J53" s="2">
        <f t="shared" si="0"/>
        <v>15000</v>
      </c>
      <c r="K53" s="8">
        <v>456</v>
      </c>
      <c r="L53" s="8">
        <v>0</v>
      </c>
      <c r="M53" s="8">
        <v>0</v>
      </c>
      <c r="N53" s="8">
        <v>0</v>
      </c>
      <c r="O53" s="8">
        <v>0</v>
      </c>
      <c r="P53" s="2">
        <f t="shared" si="2"/>
        <v>0</v>
      </c>
      <c r="Q53" s="2">
        <f t="shared" si="3"/>
        <v>456</v>
      </c>
      <c r="R53" s="2">
        <f t="shared" si="4"/>
        <v>14544</v>
      </c>
      <c r="S53" s="23" t="s">
        <v>34</v>
      </c>
      <c r="T53" s="19">
        <v>44486</v>
      </c>
      <c r="U53" s="19">
        <v>44668</v>
      </c>
    </row>
    <row r="54" spans="1:21" s="24" customFormat="1" ht="15" customHeight="1" x14ac:dyDescent="0.25">
      <c r="A54" s="1" t="s">
        <v>537</v>
      </c>
      <c r="B54" s="1" t="s">
        <v>468</v>
      </c>
      <c r="C54" s="5" t="s">
        <v>78</v>
      </c>
      <c r="D54" s="7">
        <v>62</v>
      </c>
      <c r="E54" s="1" t="s">
        <v>19</v>
      </c>
      <c r="F54" s="1" t="s">
        <v>318</v>
      </c>
      <c r="G54" s="1">
        <v>13</v>
      </c>
      <c r="H54" s="2">
        <v>15000</v>
      </c>
      <c r="I54" s="3">
        <v>0</v>
      </c>
      <c r="J54" s="2">
        <f t="shared" si="0"/>
        <v>15000</v>
      </c>
      <c r="K54" s="7">
        <v>456</v>
      </c>
      <c r="L54" s="2">
        <v>0</v>
      </c>
      <c r="M54" s="2">
        <v>0</v>
      </c>
      <c r="N54" s="2">
        <v>0</v>
      </c>
      <c r="O54" s="2">
        <v>0</v>
      </c>
      <c r="P54" s="2">
        <f t="shared" si="2"/>
        <v>0</v>
      </c>
      <c r="Q54" s="2">
        <f t="shared" si="3"/>
        <v>456</v>
      </c>
      <c r="R54" s="2">
        <f t="shared" si="4"/>
        <v>14544</v>
      </c>
      <c r="S54" s="23" t="s">
        <v>21</v>
      </c>
      <c r="T54" s="19">
        <v>44516</v>
      </c>
      <c r="U54" s="19">
        <v>44728</v>
      </c>
    </row>
    <row r="55" spans="1:21" s="24" customFormat="1" ht="15" customHeight="1" x14ac:dyDescent="0.25">
      <c r="A55" s="7" t="s">
        <v>564</v>
      </c>
      <c r="B55" s="7" t="s">
        <v>565</v>
      </c>
      <c r="C55" s="7" t="s">
        <v>566</v>
      </c>
      <c r="D55" s="1">
        <v>79.5</v>
      </c>
      <c r="E55" s="7" t="s">
        <v>19</v>
      </c>
      <c r="F55" s="1" t="s">
        <v>318</v>
      </c>
      <c r="G55" s="1">
        <v>13</v>
      </c>
      <c r="H55" s="8">
        <v>12000</v>
      </c>
      <c r="I55" s="9">
        <v>1522.5</v>
      </c>
      <c r="J55" s="2">
        <f t="shared" si="0"/>
        <v>13522.5</v>
      </c>
      <c r="K55" s="8">
        <v>364.8</v>
      </c>
      <c r="L55" s="8">
        <v>0</v>
      </c>
      <c r="M55" s="8">
        <v>0</v>
      </c>
      <c r="N55" s="8">
        <v>0</v>
      </c>
      <c r="O55" s="8">
        <v>0</v>
      </c>
      <c r="P55" s="2">
        <f t="shared" si="2"/>
        <v>0</v>
      </c>
      <c r="Q55" s="2">
        <f t="shared" si="3"/>
        <v>364.8</v>
      </c>
      <c r="R55" s="2">
        <f t="shared" si="4"/>
        <v>11635.2</v>
      </c>
      <c r="S55" s="23" t="s">
        <v>34</v>
      </c>
      <c r="T55" s="19">
        <v>44442</v>
      </c>
      <c r="U55" s="19">
        <v>44654</v>
      </c>
    </row>
    <row r="56" spans="1:21" s="24" customFormat="1" ht="15" customHeight="1" x14ac:dyDescent="0.25">
      <c r="A56" s="1" t="s">
        <v>326</v>
      </c>
      <c r="B56" s="1" t="s">
        <v>327</v>
      </c>
      <c r="C56" s="1" t="s">
        <v>328</v>
      </c>
      <c r="D56" s="1">
        <v>10</v>
      </c>
      <c r="E56" s="1" t="s">
        <v>19</v>
      </c>
      <c r="F56" s="1" t="s">
        <v>49</v>
      </c>
      <c r="G56" s="1">
        <v>14</v>
      </c>
      <c r="H56" s="2">
        <v>25000</v>
      </c>
      <c r="I56" s="3">
        <v>0</v>
      </c>
      <c r="J56" s="2">
        <f t="shared" si="0"/>
        <v>25000</v>
      </c>
      <c r="K56" s="2">
        <v>760</v>
      </c>
      <c r="L56" s="2">
        <v>0</v>
      </c>
      <c r="M56" s="2">
        <v>0</v>
      </c>
      <c r="N56" s="2">
        <v>0</v>
      </c>
      <c r="O56" s="2">
        <v>0</v>
      </c>
      <c r="P56" s="2">
        <f t="shared" si="2"/>
        <v>0</v>
      </c>
      <c r="Q56" s="2">
        <f t="shared" si="3"/>
        <v>760</v>
      </c>
      <c r="R56" s="2">
        <f t="shared" si="4"/>
        <v>24240</v>
      </c>
      <c r="S56" s="14" t="s">
        <v>34</v>
      </c>
      <c r="T56" s="19">
        <v>44476</v>
      </c>
      <c r="U56" s="19">
        <v>44658</v>
      </c>
    </row>
    <row r="57" spans="1:21" s="24" customFormat="1" ht="15" customHeight="1" x14ac:dyDescent="0.25">
      <c r="A57" s="1" t="s">
        <v>611</v>
      </c>
      <c r="B57" s="1" t="s">
        <v>612</v>
      </c>
      <c r="C57" s="1" t="s">
        <v>613</v>
      </c>
      <c r="D57" s="1">
        <v>11</v>
      </c>
      <c r="E57" s="1" t="s">
        <v>19</v>
      </c>
      <c r="F57" s="1" t="s">
        <v>49</v>
      </c>
      <c r="G57" s="1">
        <v>14</v>
      </c>
      <c r="H57" s="2">
        <v>15000</v>
      </c>
      <c r="I57" s="3">
        <v>0</v>
      </c>
      <c r="J57" s="2">
        <f t="shared" si="0"/>
        <v>15000</v>
      </c>
      <c r="K57" s="2">
        <v>456</v>
      </c>
      <c r="L57" s="2">
        <v>0</v>
      </c>
      <c r="M57" s="2">
        <v>0</v>
      </c>
      <c r="N57" s="2">
        <v>0</v>
      </c>
      <c r="O57" s="2">
        <v>0</v>
      </c>
      <c r="P57" s="2">
        <f t="shared" si="2"/>
        <v>0</v>
      </c>
      <c r="Q57" s="2">
        <f t="shared" si="3"/>
        <v>456</v>
      </c>
      <c r="R57" s="2">
        <f t="shared" si="4"/>
        <v>14544</v>
      </c>
      <c r="S57" s="25" t="s">
        <v>34</v>
      </c>
      <c r="T57" s="19"/>
      <c r="U57" s="19"/>
    </row>
    <row r="58" spans="1:21" s="24" customFormat="1" ht="15" customHeight="1" x14ac:dyDescent="0.25">
      <c r="A58" s="1" t="s">
        <v>625</v>
      </c>
      <c r="B58" s="1" t="s">
        <v>626</v>
      </c>
      <c r="C58" s="1" t="s">
        <v>627</v>
      </c>
      <c r="D58" s="1">
        <v>11</v>
      </c>
      <c r="E58" s="1" t="s">
        <v>616</v>
      </c>
      <c r="F58" s="1" t="s">
        <v>49</v>
      </c>
      <c r="G58" s="1">
        <v>14</v>
      </c>
      <c r="H58" s="2">
        <v>15000</v>
      </c>
      <c r="I58" s="3">
        <v>0</v>
      </c>
      <c r="J58" s="2">
        <f t="shared" si="0"/>
        <v>15000</v>
      </c>
      <c r="K58" s="2">
        <v>456</v>
      </c>
      <c r="L58" s="2">
        <v>0</v>
      </c>
      <c r="M58" s="2">
        <v>0</v>
      </c>
      <c r="N58" s="2">
        <v>0</v>
      </c>
      <c r="O58" s="2">
        <v>0</v>
      </c>
      <c r="P58" s="2">
        <f t="shared" si="2"/>
        <v>0</v>
      </c>
      <c r="Q58" s="2">
        <f t="shared" si="3"/>
        <v>456</v>
      </c>
      <c r="R58" s="2">
        <f t="shared" si="4"/>
        <v>14544</v>
      </c>
      <c r="S58" s="14" t="s">
        <v>34</v>
      </c>
      <c r="T58" s="19">
        <v>44477</v>
      </c>
      <c r="U58" s="19">
        <v>44659</v>
      </c>
    </row>
    <row r="59" spans="1:21" s="24" customFormat="1" ht="15" customHeight="1" x14ac:dyDescent="0.25">
      <c r="A59" s="1" t="s">
        <v>366</v>
      </c>
      <c r="B59" s="1" t="s">
        <v>367</v>
      </c>
      <c r="C59" s="1" t="s">
        <v>368</v>
      </c>
      <c r="D59" s="1">
        <v>11</v>
      </c>
      <c r="E59" s="1" t="s">
        <v>19</v>
      </c>
      <c r="F59" s="1" t="s">
        <v>49</v>
      </c>
      <c r="G59" s="1">
        <v>14</v>
      </c>
      <c r="H59" s="2">
        <v>15000</v>
      </c>
      <c r="I59" s="3">
        <v>0</v>
      </c>
      <c r="J59" s="2">
        <f t="shared" si="0"/>
        <v>15000</v>
      </c>
      <c r="K59" s="8">
        <v>456</v>
      </c>
      <c r="L59" s="2">
        <v>0</v>
      </c>
      <c r="M59" s="2">
        <v>0</v>
      </c>
      <c r="N59" s="2">
        <v>0</v>
      </c>
      <c r="O59" s="2">
        <v>0</v>
      </c>
      <c r="P59" s="2">
        <f t="shared" si="2"/>
        <v>0</v>
      </c>
      <c r="Q59" s="2">
        <f t="shared" si="3"/>
        <v>456</v>
      </c>
      <c r="R59" s="2">
        <f t="shared" si="4"/>
        <v>14544</v>
      </c>
      <c r="S59" s="14" t="s">
        <v>34</v>
      </c>
      <c r="T59" s="19">
        <v>44569</v>
      </c>
      <c r="U59" s="19">
        <v>44750</v>
      </c>
    </row>
    <row r="60" spans="1:21" s="24" customFormat="1" ht="15" customHeight="1" x14ac:dyDescent="0.25">
      <c r="A60" s="1" t="s">
        <v>135</v>
      </c>
      <c r="B60" s="1" t="s">
        <v>136</v>
      </c>
      <c r="C60" s="1" t="s">
        <v>137</v>
      </c>
      <c r="D60" s="1">
        <v>13</v>
      </c>
      <c r="E60" s="1" t="s">
        <v>19</v>
      </c>
      <c r="F60" s="1" t="s">
        <v>49</v>
      </c>
      <c r="G60" s="1">
        <v>14</v>
      </c>
      <c r="H60" s="2">
        <v>12000</v>
      </c>
      <c r="I60" s="3">
        <v>1522.5</v>
      </c>
      <c r="J60" s="2">
        <f t="shared" si="0"/>
        <v>13522.5</v>
      </c>
      <c r="K60" s="2">
        <v>364.8</v>
      </c>
      <c r="L60" s="2">
        <v>0</v>
      </c>
      <c r="M60" s="2">
        <v>0</v>
      </c>
      <c r="N60" s="2">
        <v>0</v>
      </c>
      <c r="O60" s="2">
        <v>0</v>
      </c>
      <c r="P60" s="2">
        <f t="shared" si="2"/>
        <v>0</v>
      </c>
      <c r="Q60" s="2">
        <f t="shared" si="3"/>
        <v>364.8</v>
      </c>
      <c r="R60" s="2">
        <f t="shared" si="4"/>
        <v>11635.2</v>
      </c>
      <c r="S60" s="14" t="s">
        <v>34</v>
      </c>
      <c r="T60" s="19">
        <v>44456</v>
      </c>
      <c r="U60" s="19">
        <v>44637</v>
      </c>
    </row>
    <row r="61" spans="1:21" s="24" customFormat="1" ht="15" customHeight="1" x14ac:dyDescent="0.25">
      <c r="A61" s="7" t="s">
        <v>538</v>
      </c>
      <c r="B61" s="7" t="s">
        <v>539</v>
      </c>
      <c r="C61" s="7" t="s">
        <v>540</v>
      </c>
      <c r="D61" s="1">
        <v>13</v>
      </c>
      <c r="E61" s="7" t="s">
        <v>19</v>
      </c>
      <c r="F61" s="1" t="s">
        <v>49</v>
      </c>
      <c r="G61" s="1">
        <v>14</v>
      </c>
      <c r="H61" s="8">
        <v>15000</v>
      </c>
      <c r="I61" s="9">
        <v>0</v>
      </c>
      <c r="J61" s="2">
        <f t="shared" si="0"/>
        <v>15000</v>
      </c>
      <c r="K61" s="8">
        <v>456</v>
      </c>
      <c r="L61" s="8">
        <v>0</v>
      </c>
      <c r="M61" s="8">
        <v>0</v>
      </c>
      <c r="N61" s="8">
        <v>0</v>
      </c>
      <c r="O61" s="8">
        <v>0</v>
      </c>
      <c r="P61" s="2">
        <f t="shared" si="2"/>
        <v>0</v>
      </c>
      <c r="Q61" s="2">
        <f t="shared" si="3"/>
        <v>456</v>
      </c>
      <c r="R61" s="2">
        <f t="shared" si="4"/>
        <v>14544</v>
      </c>
      <c r="S61" s="23" t="s">
        <v>34</v>
      </c>
      <c r="T61" s="19">
        <v>44540</v>
      </c>
      <c r="U61" s="19">
        <v>44752</v>
      </c>
    </row>
    <row r="62" spans="1:21" s="24" customFormat="1" ht="15" customHeight="1" x14ac:dyDescent="0.25">
      <c r="A62" s="1" t="s">
        <v>427</v>
      </c>
      <c r="B62" s="1" t="s">
        <v>428</v>
      </c>
      <c r="C62" s="1" t="s">
        <v>425</v>
      </c>
      <c r="D62" s="1">
        <v>38</v>
      </c>
      <c r="E62" s="1" t="s">
        <v>19</v>
      </c>
      <c r="F62" s="1" t="s">
        <v>49</v>
      </c>
      <c r="G62" s="1">
        <v>14</v>
      </c>
      <c r="H62" s="2">
        <v>25000</v>
      </c>
      <c r="I62" s="3">
        <v>0</v>
      </c>
      <c r="J62" s="2">
        <f t="shared" si="0"/>
        <v>25000</v>
      </c>
      <c r="K62" s="2">
        <v>760</v>
      </c>
      <c r="L62" s="2">
        <v>0</v>
      </c>
      <c r="M62" s="2">
        <v>0</v>
      </c>
      <c r="N62" s="2">
        <v>0</v>
      </c>
      <c r="O62" s="2">
        <v>0</v>
      </c>
      <c r="P62" s="2">
        <f t="shared" si="2"/>
        <v>0</v>
      </c>
      <c r="Q62" s="2">
        <f t="shared" si="3"/>
        <v>760</v>
      </c>
      <c r="R62" s="2">
        <f t="shared" si="4"/>
        <v>24240</v>
      </c>
      <c r="S62" s="14" t="s">
        <v>21</v>
      </c>
      <c r="T62" s="21">
        <v>44440</v>
      </c>
      <c r="U62" s="21">
        <v>44621</v>
      </c>
    </row>
    <row r="63" spans="1:21" s="24" customFormat="1" ht="15" customHeight="1" x14ac:dyDescent="0.25">
      <c r="A63" s="7" t="s">
        <v>541</v>
      </c>
      <c r="B63" s="7" t="s">
        <v>542</v>
      </c>
      <c r="C63" s="7" t="s">
        <v>543</v>
      </c>
      <c r="D63" s="7">
        <v>38.5</v>
      </c>
      <c r="E63" s="7" t="s">
        <v>19</v>
      </c>
      <c r="F63" s="1" t="s">
        <v>49</v>
      </c>
      <c r="G63" s="1">
        <v>14</v>
      </c>
      <c r="H63" s="8">
        <v>15000</v>
      </c>
      <c r="I63" s="9">
        <v>0</v>
      </c>
      <c r="J63" s="2">
        <f t="shared" si="0"/>
        <v>15000</v>
      </c>
      <c r="K63" s="8">
        <v>456</v>
      </c>
      <c r="L63" s="8">
        <v>0</v>
      </c>
      <c r="M63" s="8">
        <v>0</v>
      </c>
      <c r="N63" s="8">
        <v>0</v>
      </c>
      <c r="O63" s="8">
        <v>0</v>
      </c>
      <c r="P63" s="2">
        <f t="shared" si="2"/>
        <v>0</v>
      </c>
      <c r="Q63" s="2">
        <f t="shared" si="3"/>
        <v>456</v>
      </c>
      <c r="R63" s="2">
        <f t="shared" si="4"/>
        <v>14544</v>
      </c>
      <c r="S63" s="23" t="s">
        <v>21</v>
      </c>
      <c r="T63" s="19">
        <v>44473</v>
      </c>
      <c r="U63" s="19">
        <v>44655</v>
      </c>
    </row>
    <row r="64" spans="1:21" s="24" customFormat="1" ht="15" customHeight="1" x14ac:dyDescent="0.25">
      <c r="A64" s="1" t="s">
        <v>589</v>
      </c>
      <c r="B64" s="1" t="s">
        <v>590</v>
      </c>
      <c r="C64" s="1" t="s">
        <v>550</v>
      </c>
      <c r="D64" s="1">
        <v>57</v>
      </c>
      <c r="E64" s="1" t="s">
        <v>19</v>
      </c>
      <c r="F64" s="1" t="s">
        <v>49</v>
      </c>
      <c r="G64" s="1">
        <v>14</v>
      </c>
      <c r="H64" s="2">
        <v>15000</v>
      </c>
      <c r="I64" s="3">
        <v>0</v>
      </c>
      <c r="J64" s="2">
        <f t="shared" si="0"/>
        <v>15000</v>
      </c>
      <c r="K64" s="2">
        <v>456</v>
      </c>
      <c r="L64" s="2">
        <v>0</v>
      </c>
      <c r="M64" s="2">
        <v>0</v>
      </c>
      <c r="N64" s="2">
        <v>0</v>
      </c>
      <c r="O64" s="2">
        <v>0</v>
      </c>
      <c r="P64" s="2">
        <f t="shared" si="2"/>
        <v>0</v>
      </c>
      <c r="Q64" s="2">
        <f t="shared" si="3"/>
        <v>456</v>
      </c>
      <c r="R64" s="2">
        <f t="shared" si="4"/>
        <v>14544</v>
      </c>
      <c r="S64" s="25" t="s">
        <v>34</v>
      </c>
      <c r="T64" s="19">
        <v>44477</v>
      </c>
      <c r="U64" s="19">
        <v>44659</v>
      </c>
    </row>
    <row r="65" spans="1:21" s="24" customFormat="1" ht="15" customHeight="1" x14ac:dyDescent="0.25">
      <c r="A65" s="1" t="s">
        <v>549</v>
      </c>
      <c r="B65" s="1" t="s">
        <v>280</v>
      </c>
      <c r="C65" s="4" t="s">
        <v>550</v>
      </c>
      <c r="D65" s="4">
        <v>57</v>
      </c>
      <c r="E65" s="1" t="s">
        <v>19</v>
      </c>
      <c r="F65" s="1" t="s">
        <v>49</v>
      </c>
      <c r="G65" s="1">
        <v>14</v>
      </c>
      <c r="H65" s="2">
        <v>10000</v>
      </c>
      <c r="I65" s="3">
        <v>0</v>
      </c>
      <c r="J65" s="2">
        <f t="shared" si="0"/>
        <v>10000</v>
      </c>
      <c r="K65" s="2">
        <v>304</v>
      </c>
      <c r="L65" s="2">
        <v>0</v>
      </c>
      <c r="M65" s="2">
        <v>0</v>
      </c>
      <c r="N65" s="2">
        <v>0</v>
      </c>
      <c r="O65" s="2">
        <v>0</v>
      </c>
      <c r="P65" s="2">
        <f t="shared" si="2"/>
        <v>0</v>
      </c>
      <c r="Q65" s="2">
        <f t="shared" si="3"/>
        <v>304</v>
      </c>
      <c r="R65" s="2">
        <f t="shared" si="4"/>
        <v>9696</v>
      </c>
      <c r="S65" s="23" t="s">
        <v>34</v>
      </c>
      <c r="T65" s="19">
        <v>44573</v>
      </c>
      <c r="U65" s="19">
        <v>44754</v>
      </c>
    </row>
    <row r="66" spans="1:21" s="24" customFormat="1" ht="15" customHeight="1" x14ac:dyDescent="0.25">
      <c r="A66" s="1" t="s">
        <v>284</v>
      </c>
      <c r="B66" s="1" t="s">
        <v>285</v>
      </c>
      <c r="C66" s="1" t="s">
        <v>286</v>
      </c>
      <c r="D66" s="1">
        <v>58</v>
      </c>
      <c r="E66" s="1" t="s">
        <v>19</v>
      </c>
      <c r="F66" s="1" t="s">
        <v>49</v>
      </c>
      <c r="G66" s="1">
        <v>14</v>
      </c>
      <c r="H66" s="2">
        <v>15000</v>
      </c>
      <c r="I66" s="3">
        <v>0</v>
      </c>
      <c r="J66" s="2">
        <f t="shared" ref="J66:J129" si="5">H66+I66</f>
        <v>15000</v>
      </c>
      <c r="K66" s="2">
        <v>456</v>
      </c>
      <c r="L66" s="2">
        <v>0</v>
      </c>
      <c r="M66" s="2">
        <v>0</v>
      </c>
      <c r="N66" s="2">
        <v>0</v>
      </c>
      <c r="O66" s="2">
        <v>0</v>
      </c>
      <c r="P66" s="2">
        <f t="shared" si="2"/>
        <v>0</v>
      </c>
      <c r="Q66" s="2">
        <f t="shared" si="3"/>
        <v>456</v>
      </c>
      <c r="R66" s="2">
        <f t="shared" ref="R66:R86" si="6">H66-Q66</f>
        <v>14544</v>
      </c>
      <c r="S66" s="14" t="s">
        <v>21</v>
      </c>
      <c r="T66" s="19">
        <v>44528</v>
      </c>
      <c r="U66" s="19">
        <v>44709</v>
      </c>
    </row>
    <row r="67" spans="1:21" s="24" customFormat="1" ht="15" customHeight="1" x14ac:dyDescent="0.25">
      <c r="A67" s="1" t="s">
        <v>46</v>
      </c>
      <c r="B67" s="1" t="s">
        <v>47</v>
      </c>
      <c r="C67" s="1" t="s">
        <v>48</v>
      </c>
      <c r="D67" s="1">
        <v>61</v>
      </c>
      <c r="E67" s="1" t="s">
        <v>19</v>
      </c>
      <c r="F67" s="1" t="s">
        <v>49</v>
      </c>
      <c r="G67" s="1">
        <v>14</v>
      </c>
      <c r="H67" s="2">
        <v>18000</v>
      </c>
      <c r="I67" s="3">
        <v>0</v>
      </c>
      <c r="J67" s="2">
        <f t="shared" si="5"/>
        <v>18000</v>
      </c>
      <c r="K67" s="2">
        <v>547.20000000000005</v>
      </c>
      <c r="L67" s="2">
        <v>0</v>
      </c>
      <c r="M67" s="2">
        <v>0</v>
      </c>
      <c r="N67" s="2">
        <v>0</v>
      </c>
      <c r="O67" s="2">
        <v>0</v>
      </c>
      <c r="P67" s="2">
        <f t="shared" ref="P67:P130" si="7">L67+M67+N67+O67</f>
        <v>0</v>
      </c>
      <c r="Q67" s="2">
        <f t="shared" ref="Q67:Q130" si="8">K67+P67</f>
        <v>547.20000000000005</v>
      </c>
      <c r="R67" s="2">
        <f t="shared" si="6"/>
        <v>17452.8</v>
      </c>
      <c r="S67" s="14" t="s">
        <v>34</v>
      </c>
      <c r="T67" s="19">
        <v>44415</v>
      </c>
      <c r="U67" s="19">
        <v>44599</v>
      </c>
    </row>
    <row r="68" spans="1:21" s="24" customFormat="1" ht="15" customHeight="1" x14ac:dyDescent="0.25">
      <c r="A68" s="1" t="s">
        <v>146</v>
      </c>
      <c r="B68" s="1" t="s">
        <v>147</v>
      </c>
      <c r="C68" s="1" t="s">
        <v>148</v>
      </c>
      <c r="D68" s="1">
        <v>82.5</v>
      </c>
      <c r="E68" s="1" t="s">
        <v>19</v>
      </c>
      <c r="F68" s="1" t="s">
        <v>49</v>
      </c>
      <c r="G68" s="1">
        <v>14</v>
      </c>
      <c r="H68" s="2">
        <v>12000</v>
      </c>
      <c r="I68" s="3">
        <v>0</v>
      </c>
      <c r="J68" s="2">
        <f t="shared" si="5"/>
        <v>12000</v>
      </c>
      <c r="K68" s="2">
        <v>364.8</v>
      </c>
      <c r="L68" s="2">
        <v>0</v>
      </c>
      <c r="M68" s="2">
        <v>0</v>
      </c>
      <c r="N68" s="2">
        <v>0</v>
      </c>
      <c r="O68" s="2">
        <v>0</v>
      </c>
      <c r="P68" s="2">
        <f t="shared" si="7"/>
        <v>0</v>
      </c>
      <c r="Q68" s="2">
        <f t="shared" si="8"/>
        <v>364.8</v>
      </c>
      <c r="R68" s="2">
        <f t="shared" si="6"/>
        <v>11635.2</v>
      </c>
      <c r="S68" s="14" t="s">
        <v>21</v>
      </c>
      <c r="T68" s="21">
        <v>44441</v>
      </c>
      <c r="U68" s="21">
        <v>44622</v>
      </c>
    </row>
    <row r="69" spans="1:21" s="24" customFormat="1" ht="15" customHeight="1" x14ac:dyDescent="0.25">
      <c r="A69" s="1" t="s">
        <v>151</v>
      </c>
      <c r="B69" s="1" t="s">
        <v>152</v>
      </c>
      <c r="C69" s="6" t="s">
        <v>24</v>
      </c>
      <c r="D69" s="4">
        <v>95</v>
      </c>
      <c r="E69" s="1" t="s">
        <v>19</v>
      </c>
      <c r="F69" s="1" t="s">
        <v>49</v>
      </c>
      <c r="G69" s="1">
        <v>14</v>
      </c>
      <c r="H69" s="2">
        <v>12000</v>
      </c>
      <c r="I69" s="3">
        <v>0</v>
      </c>
      <c r="J69" s="2">
        <f t="shared" si="5"/>
        <v>12000</v>
      </c>
      <c r="K69" s="2">
        <v>364.8</v>
      </c>
      <c r="L69" s="2">
        <v>0</v>
      </c>
      <c r="M69" s="2">
        <v>0</v>
      </c>
      <c r="N69" s="2">
        <v>0</v>
      </c>
      <c r="O69" s="2">
        <v>0</v>
      </c>
      <c r="P69" s="2">
        <f t="shared" si="7"/>
        <v>0</v>
      </c>
      <c r="Q69" s="2">
        <f t="shared" si="8"/>
        <v>364.8</v>
      </c>
      <c r="R69" s="2">
        <f t="shared" si="6"/>
        <v>11635.2</v>
      </c>
      <c r="S69" s="14" t="s">
        <v>34</v>
      </c>
      <c r="T69" s="19">
        <v>44487</v>
      </c>
      <c r="U69" s="19">
        <v>44669</v>
      </c>
    </row>
    <row r="70" spans="1:21" s="24" customFormat="1" ht="15" customHeight="1" x14ac:dyDescent="0.25">
      <c r="A70" s="1" t="s">
        <v>98</v>
      </c>
      <c r="B70" s="1" t="s">
        <v>99</v>
      </c>
      <c r="C70" s="1" t="s">
        <v>100</v>
      </c>
      <c r="D70" s="1">
        <v>10</v>
      </c>
      <c r="E70" s="1" t="s">
        <v>19</v>
      </c>
      <c r="F70" s="10" t="s">
        <v>20</v>
      </c>
      <c r="G70" s="1">
        <v>15</v>
      </c>
      <c r="H70" s="2">
        <v>25000</v>
      </c>
      <c r="I70" s="3">
        <v>0</v>
      </c>
      <c r="J70" s="2">
        <f t="shared" si="5"/>
        <v>25000</v>
      </c>
      <c r="K70" s="2">
        <v>760</v>
      </c>
      <c r="L70" s="2">
        <v>0</v>
      </c>
      <c r="M70" s="2">
        <v>0</v>
      </c>
      <c r="N70" s="2">
        <v>0</v>
      </c>
      <c r="O70" s="2">
        <v>0</v>
      </c>
      <c r="P70" s="2">
        <f t="shared" si="7"/>
        <v>0</v>
      </c>
      <c r="Q70" s="2">
        <f t="shared" si="8"/>
        <v>760</v>
      </c>
      <c r="R70" s="2">
        <f t="shared" si="6"/>
        <v>24240</v>
      </c>
      <c r="S70" s="14" t="s">
        <v>34</v>
      </c>
      <c r="T70" s="19">
        <v>44481</v>
      </c>
      <c r="U70" s="19">
        <v>44663</v>
      </c>
    </row>
    <row r="71" spans="1:21" s="24" customFormat="1" ht="15" customHeight="1" x14ac:dyDescent="0.25">
      <c r="A71" s="1" t="s">
        <v>119</v>
      </c>
      <c r="B71" s="1" t="s">
        <v>120</v>
      </c>
      <c r="C71" s="6" t="s">
        <v>121</v>
      </c>
      <c r="D71" s="1">
        <v>11</v>
      </c>
      <c r="E71" s="1" t="s">
        <v>19</v>
      </c>
      <c r="F71" s="1" t="s">
        <v>20</v>
      </c>
      <c r="G71" s="1">
        <v>15</v>
      </c>
      <c r="H71" s="2">
        <v>15000</v>
      </c>
      <c r="I71" s="3">
        <v>0</v>
      </c>
      <c r="J71" s="2">
        <f t="shared" si="5"/>
        <v>15000</v>
      </c>
      <c r="K71" s="2">
        <v>456</v>
      </c>
      <c r="L71" s="2">
        <v>0</v>
      </c>
      <c r="M71" s="2">
        <v>0</v>
      </c>
      <c r="N71" s="2">
        <v>0</v>
      </c>
      <c r="O71" s="2">
        <v>0</v>
      </c>
      <c r="P71" s="2">
        <f t="shared" si="7"/>
        <v>0</v>
      </c>
      <c r="Q71" s="2">
        <f t="shared" si="8"/>
        <v>456</v>
      </c>
      <c r="R71" s="2">
        <f t="shared" si="6"/>
        <v>14544</v>
      </c>
      <c r="S71" s="14" t="s">
        <v>34</v>
      </c>
      <c r="T71" s="19">
        <v>44514</v>
      </c>
      <c r="U71" s="19">
        <v>44695</v>
      </c>
    </row>
    <row r="72" spans="1:21" s="24" customFormat="1" ht="15" customHeight="1" x14ac:dyDescent="0.25">
      <c r="A72" s="1" t="s">
        <v>95</v>
      </c>
      <c r="B72" s="1" t="s">
        <v>96</v>
      </c>
      <c r="C72" s="6" t="s">
        <v>97</v>
      </c>
      <c r="D72" s="1">
        <v>13</v>
      </c>
      <c r="E72" s="1" t="s">
        <v>19</v>
      </c>
      <c r="F72" s="1" t="s">
        <v>20</v>
      </c>
      <c r="G72" s="1">
        <v>15</v>
      </c>
      <c r="H72" s="2">
        <v>20000</v>
      </c>
      <c r="I72" s="3">
        <v>0</v>
      </c>
      <c r="J72" s="2">
        <f t="shared" si="5"/>
        <v>20000</v>
      </c>
      <c r="K72" s="2">
        <v>608</v>
      </c>
      <c r="L72" s="2">
        <v>0</v>
      </c>
      <c r="M72" s="2">
        <v>0</v>
      </c>
      <c r="N72" s="2">
        <v>0</v>
      </c>
      <c r="O72" s="2">
        <v>0</v>
      </c>
      <c r="P72" s="2">
        <f t="shared" si="7"/>
        <v>0</v>
      </c>
      <c r="Q72" s="2">
        <f t="shared" si="8"/>
        <v>608</v>
      </c>
      <c r="R72" s="2">
        <f t="shared" si="6"/>
        <v>19392</v>
      </c>
      <c r="S72" s="14" t="s">
        <v>21</v>
      </c>
      <c r="T72" s="19">
        <v>44409</v>
      </c>
      <c r="U72" s="19">
        <v>44593</v>
      </c>
    </row>
    <row r="73" spans="1:21" s="24" customFormat="1" ht="15" customHeight="1" x14ac:dyDescent="0.25">
      <c r="A73" s="1" t="s">
        <v>380</v>
      </c>
      <c r="B73" s="1" t="s">
        <v>381</v>
      </c>
      <c r="C73" s="6" t="s">
        <v>382</v>
      </c>
      <c r="D73" s="1">
        <v>13</v>
      </c>
      <c r="E73" s="1" t="s">
        <v>19</v>
      </c>
      <c r="F73" s="1" t="s">
        <v>20</v>
      </c>
      <c r="G73" s="1">
        <v>15</v>
      </c>
      <c r="H73" s="2">
        <v>10000</v>
      </c>
      <c r="I73" s="3">
        <v>0</v>
      </c>
      <c r="J73" s="2">
        <f t="shared" si="5"/>
        <v>10000</v>
      </c>
      <c r="K73" s="2">
        <v>304</v>
      </c>
      <c r="L73" s="2">
        <v>0</v>
      </c>
      <c r="M73" s="2">
        <v>0</v>
      </c>
      <c r="N73" s="2">
        <v>0</v>
      </c>
      <c r="O73" s="2">
        <v>0</v>
      </c>
      <c r="P73" s="2">
        <f t="shared" si="7"/>
        <v>0</v>
      </c>
      <c r="Q73" s="2">
        <f t="shared" si="8"/>
        <v>304</v>
      </c>
      <c r="R73" s="2">
        <f t="shared" si="6"/>
        <v>9696</v>
      </c>
      <c r="S73" s="14" t="s">
        <v>21</v>
      </c>
      <c r="T73" s="19">
        <v>44485</v>
      </c>
      <c r="U73" s="19">
        <v>44667</v>
      </c>
    </row>
    <row r="74" spans="1:21" s="24" customFormat="1" ht="15" customHeight="1" x14ac:dyDescent="0.25">
      <c r="A74" s="1" t="s">
        <v>465</v>
      </c>
      <c r="B74" s="1" t="s">
        <v>466</v>
      </c>
      <c r="C74" s="1" t="s">
        <v>382</v>
      </c>
      <c r="D74" s="1">
        <v>13</v>
      </c>
      <c r="E74" s="1" t="s">
        <v>19</v>
      </c>
      <c r="F74" s="1" t="s">
        <v>20</v>
      </c>
      <c r="G74" s="1">
        <v>15</v>
      </c>
      <c r="H74" s="2">
        <v>35000</v>
      </c>
      <c r="I74" s="3">
        <v>0</v>
      </c>
      <c r="J74" s="2">
        <f t="shared" si="5"/>
        <v>35000</v>
      </c>
      <c r="K74" s="8">
        <v>1064</v>
      </c>
      <c r="L74" s="2">
        <v>0</v>
      </c>
      <c r="M74" s="2">
        <v>0</v>
      </c>
      <c r="N74" s="2">
        <v>0</v>
      </c>
      <c r="O74" s="2">
        <v>0</v>
      </c>
      <c r="P74" s="2">
        <f t="shared" si="7"/>
        <v>0</v>
      </c>
      <c r="Q74" s="2">
        <f t="shared" si="8"/>
        <v>1064</v>
      </c>
      <c r="R74" s="2">
        <f t="shared" si="6"/>
        <v>33936</v>
      </c>
      <c r="S74" s="14" t="s">
        <v>21</v>
      </c>
      <c r="T74" s="21">
        <v>44562</v>
      </c>
      <c r="U74" s="21">
        <v>44747</v>
      </c>
    </row>
    <row r="75" spans="1:21" s="24" customFormat="1" ht="15" customHeight="1" x14ac:dyDescent="0.25">
      <c r="A75" s="1" t="s">
        <v>439</v>
      </c>
      <c r="B75" s="1" t="s">
        <v>440</v>
      </c>
      <c r="C75" s="1" t="s">
        <v>385</v>
      </c>
      <c r="D75" s="1">
        <v>13</v>
      </c>
      <c r="E75" s="1" t="s">
        <v>19</v>
      </c>
      <c r="F75" s="1" t="s">
        <v>339</v>
      </c>
      <c r="G75" s="1">
        <v>15</v>
      </c>
      <c r="H75" s="2">
        <v>17000</v>
      </c>
      <c r="I75" s="2">
        <v>0</v>
      </c>
      <c r="J75" s="2">
        <f t="shared" si="5"/>
        <v>17000</v>
      </c>
      <c r="K75" s="2">
        <v>516.79999999999995</v>
      </c>
      <c r="L75" s="2">
        <v>0</v>
      </c>
      <c r="M75" s="2">
        <v>0</v>
      </c>
      <c r="N75" s="2">
        <v>0</v>
      </c>
      <c r="O75" s="2">
        <v>0</v>
      </c>
      <c r="P75" s="2">
        <f t="shared" si="7"/>
        <v>0</v>
      </c>
      <c r="Q75" s="2">
        <f t="shared" si="8"/>
        <v>516.79999999999995</v>
      </c>
      <c r="R75" s="2">
        <f t="shared" si="6"/>
        <v>16483.2</v>
      </c>
      <c r="S75" s="13" t="s">
        <v>21</v>
      </c>
      <c r="T75" s="21">
        <v>44502</v>
      </c>
      <c r="U75" s="21">
        <v>44683</v>
      </c>
    </row>
    <row r="76" spans="1:21" s="24" customFormat="1" ht="15" customHeight="1" x14ac:dyDescent="0.25">
      <c r="A76" s="7" t="s">
        <v>505</v>
      </c>
      <c r="B76" s="7" t="s">
        <v>506</v>
      </c>
      <c r="C76" s="7" t="s">
        <v>504</v>
      </c>
      <c r="D76" s="1">
        <v>13</v>
      </c>
      <c r="E76" s="7" t="s">
        <v>19</v>
      </c>
      <c r="F76" s="1" t="s">
        <v>339</v>
      </c>
      <c r="G76" s="1">
        <v>15</v>
      </c>
      <c r="H76" s="8">
        <v>20000</v>
      </c>
      <c r="I76" s="9">
        <v>0</v>
      </c>
      <c r="J76" s="2">
        <f t="shared" si="5"/>
        <v>20000</v>
      </c>
      <c r="K76" s="8">
        <v>608</v>
      </c>
      <c r="L76" s="8">
        <v>0</v>
      </c>
      <c r="M76" s="8">
        <v>0</v>
      </c>
      <c r="N76" s="8">
        <v>0</v>
      </c>
      <c r="O76" s="8">
        <v>0</v>
      </c>
      <c r="P76" s="2">
        <f t="shared" si="7"/>
        <v>0</v>
      </c>
      <c r="Q76" s="2">
        <f t="shared" si="8"/>
        <v>608</v>
      </c>
      <c r="R76" s="2">
        <f t="shared" si="6"/>
        <v>19392</v>
      </c>
      <c r="S76" s="13" t="s">
        <v>21</v>
      </c>
      <c r="T76" s="19">
        <v>44436</v>
      </c>
      <c r="U76" s="19">
        <v>44620</v>
      </c>
    </row>
    <row r="77" spans="1:21" s="24" customFormat="1" ht="15" customHeight="1" x14ac:dyDescent="0.25">
      <c r="A77" s="7" t="s">
        <v>502</v>
      </c>
      <c r="B77" s="7" t="s">
        <v>503</v>
      </c>
      <c r="C77" s="7" t="s">
        <v>504</v>
      </c>
      <c r="D77" s="1">
        <v>13</v>
      </c>
      <c r="E77" s="7" t="s">
        <v>19</v>
      </c>
      <c r="F77" s="1" t="s">
        <v>339</v>
      </c>
      <c r="G77" s="1">
        <v>15</v>
      </c>
      <c r="H77" s="8">
        <v>13000</v>
      </c>
      <c r="I77" s="9">
        <v>0</v>
      </c>
      <c r="J77" s="2">
        <f t="shared" si="5"/>
        <v>13000</v>
      </c>
      <c r="K77" s="8">
        <v>395.2</v>
      </c>
      <c r="L77" s="8">
        <v>0</v>
      </c>
      <c r="M77" s="8">
        <v>0</v>
      </c>
      <c r="N77" s="8">
        <v>0</v>
      </c>
      <c r="O77" s="8">
        <v>0</v>
      </c>
      <c r="P77" s="2">
        <f t="shared" si="7"/>
        <v>0</v>
      </c>
      <c r="Q77" s="2">
        <f t="shared" si="8"/>
        <v>395.2</v>
      </c>
      <c r="R77" s="2">
        <f t="shared" si="6"/>
        <v>12604.8</v>
      </c>
      <c r="S77" s="13" t="s">
        <v>21</v>
      </c>
      <c r="T77" s="19">
        <v>44569</v>
      </c>
      <c r="U77" s="19">
        <v>44750</v>
      </c>
    </row>
    <row r="78" spans="1:21" s="24" customFormat="1" ht="15" customHeight="1" x14ac:dyDescent="0.25">
      <c r="A78" s="7" t="s">
        <v>525</v>
      </c>
      <c r="B78" s="7" t="s">
        <v>526</v>
      </c>
      <c r="C78" s="7" t="s">
        <v>527</v>
      </c>
      <c r="D78" s="7">
        <v>29</v>
      </c>
      <c r="E78" s="7" t="s">
        <v>19</v>
      </c>
      <c r="F78" s="1" t="s">
        <v>339</v>
      </c>
      <c r="G78" s="1">
        <v>15</v>
      </c>
      <c r="H78" s="8">
        <v>35000</v>
      </c>
      <c r="I78" s="9">
        <v>0</v>
      </c>
      <c r="J78" s="2">
        <f t="shared" si="5"/>
        <v>35000</v>
      </c>
      <c r="K78" s="8">
        <v>1064</v>
      </c>
      <c r="L78" s="8">
        <v>0</v>
      </c>
      <c r="M78" s="8">
        <v>0</v>
      </c>
      <c r="N78" s="8">
        <v>0</v>
      </c>
      <c r="O78" s="8">
        <v>0</v>
      </c>
      <c r="P78" s="2">
        <f t="shared" si="7"/>
        <v>0</v>
      </c>
      <c r="Q78" s="2">
        <f t="shared" si="8"/>
        <v>1064</v>
      </c>
      <c r="R78" s="2">
        <f t="shared" si="6"/>
        <v>33936</v>
      </c>
      <c r="S78" s="13" t="s">
        <v>21</v>
      </c>
      <c r="T78" s="19">
        <v>44451</v>
      </c>
      <c r="U78" s="19">
        <v>44632</v>
      </c>
    </row>
    <row r="79" spans="1:21" s="24" customFormat="1" ht="15" customHeight="1" x14ac:dyDescent="0.25">
      <c r="A79" s="1" t="s">
        <v>43</v>
      </c>
      <c r="B79" s="1" t="s">
        <v>44</v>
      </c>
      <c r="C79" s="4" t="s">
        <v>45</v>
      </c>
      <c r="D79" s="4">
        <v>31</v>
      </c>
      <c r="E79" s="1" t="s">
        <v>19</v>
      </c>
      <c r="F79" s="1" t="s">
        <v>20</v>
      </c>
      <c r="G79" s="1">
        <v>15</v>
      </c>
      <c r="H79" s="2">
        <v>25000</v>
      </c>
      <c r="I79" s="3">
        <v>0</v>
      </c>
      <c r="J79" s="2">
        <f t="shared" si="5"/>
        <v>25000</v>
      </c>
      <c r="K79" s="2">
        <v>760</v>
      </c>
      <c r="L79" s="2">
        <v>0</v>
      </c>
      <c r="M79" s="2">
        <v>0</v>
      </c>
      <c r="N79" s="2">
        <v>0</v>
      </c>
      <c r="O79" s="2">
        <v>0</v>
      </c>
      <c r="P79" s="2">
        <f t="shared" si="7"/>
        <v>0</v>
      </c>
      <c r="Q79" s="2">
        <f t="shared" si="8"/>
        <v>760</v>
      </c>
      <c r="R79" s="2">
        <f t="shared" si="6"/>
        <v>24240</v>
      </c>
      <c r="S79" s="14" t="s">
        <v>21</v>
      </c>
      <c r="T79" s="19">
        <v>44424</v>
      </c>
      <c r="U79" s="19">
        <v>44608</v>
      </c>
    </row>
    <row r="80" spans="1:21" s="24" customFormat="1" ht="15" customHeight="1" x14ac:dyDescent="0.25">
      <c r="A80" s="7" t="s">
        <v>655</v>
      </c>
      <c r="B80" s="7" t="s">
        <v>656</v>
      </c>
      <c r="C80" s="7" t="s">
        <v>632</v>
      </c>
      <c r="D80" s="7">
        <v>32</v>
      </c>
      <c r="E80" s="7" t="s">
        <v>19</v>
      </c>
      <c r="F80" s="1" t="s">
        <v>339</v>
      </c>
      <c r="G80" s="1">
        <v>15</v>
      </c>
      <c r="H80" s="8">
        <v>35000</v>
      </c>
      <c r="I80" s="9">
        <v>0</v>
      </c>
      <c r="J80" s="2">
        <f t="shared" si="5"/>
        <v>35000</v>
      </c>
      <c r="K80" s="8">
        <v>1064</v>
      </c>
      <c r="L80" s="8">
        <v>0</v>
      </c>
      <c r="M80" s="8">
        <v>0</v>
      </c>
      <c r="N80" s="8">
        <v>0</v>
      </c>
      <c r="O80" s="8">
        <v>0</v>
      </c>
      <c r="P80" s="2">
        <f t="shared" si="7"/>
        <v>0</v>
      </c>
      <c r="Q80" s="2">
        <f t="shared" si="8"/>
        <v>1064</v>
      </c>
      <c r="R80" s="2">
        <f t="shared" si="6"/>
        <v>33936</v>
      </c>
      <c r="S80" s="23" t="s">
        <v>21</v>
      </c>
      <c r="T80" s="21"/>
      <c r="U80" s="21"/>
    </row>
    <row r="81" spans="1:21" s="24" customFormat="1" ht="15" customHeight="1" x14ac:dyDescent="0.25">
      <c r="A81" s="7" t="s">
        <v>630</v>
      </c>
      <c r="B81" s="7" t="s">
        <v>631</v>
      </c>
      <c r="C81" s="7" t="s">
        <v>632</v>
      </c>
      <c r="D81" s="7">
        <v>32</v>
      </c>
      <c r="E81" s="7" t="s">
        <v>19</v>
      </c>
      <c r="F81" s="1" t="s">
        <v>579</v>
      </c>
      <c r="G81" s="1">
        <v>15</v>
      </c>
      <c r="H81" s="8">
        <v>20000</v>
      </c>
      <c r="I81" s="9">
        <v>0</v>
      </c>
      <c r="J81" s="2">
        <f t="shared" si="5"/>
        <v>20000</v>
      </c>
      <c r="K81" s="8">
        <v>608</v>
      </c>
      <c r="L81" s="8">
        <v>0</v>
      </c>
      <c r="M81" s="8">
        <v>0</v>
      </c>
      <c r="N81" s="8">
        <v>0</v>
      </c>
      <c r="O81" s="8">
        <v>0</v>
      </c>
      <c r="P81" s="2">
        <f t="shared" si="7"/>
        <v>0</v>
      </c>
      <c r="Q81" s="2">
        <f t="shared" si="8"/>
        <v>608</v>
      </c>
      <c r="R81" s="2">
        <f t="shared" si="6"/>
        <v>19392</v>
      </c>
      <c r="S81" s="23" t="s">
        <v>34</v>
      </c>
      <c r="T81" s="19">
        <v>44436</v>
      </c>
      <c r="U81" s="19">
        <v>44620</v>
      </c>
    </row>
    <row r="82" spans="1:21" s="24" customFormat="1" ht="15" customHeight="1" x14ac:dyDescent="0.25">
      <c r="A82" s="1" t="s">
        <v>92</v>
      </c>
      <c r="B82" s="1" t="s">
        <v>93</v>
      </c>
      <c r="C82" s="1" t="s">
        <v>94</v>
      </c>
      <c r="D82" s="1">
        <v>33</v>
      </c>
      <c r="E82" s="1" t="s">
        <v>19</v>
      </c>
      <c r="F82" s="1" t="s">
        <v>20</v>
      </c>
      <c r="G82" s="1">
        <v>15</v>
      </c>
      <c r="H82" s="2">
        <v>20000</v>
      </c>
      <c r="I82" s="3">
        <v>0</v>
      </c>
      <c r="J82" s="2">
        <f t="shared" si="5"/>
        <v>20000</v>
      </c>
      <c r="K82" s="2">
        <v>608</v>
      </c>
      <c r="L82" s="2">
        <v>0</v>
      </c>
      <c r="M82" s="2">
        <v>0</v>
      </c>
      <c r="N82" s="2">
        <v>0</v>
      </c>
      <c r="O82" s="2">
        <v>0</v>
      </c>
      <c r="P82" s="2">
        <f t="shared" si="7"/>
        <v>0</v>
      </c>
      <c r="Q82" s="2">
        <f t="shared" si="8"/>
        <v>608</v>
      </c>
      <c r="R82" s="2">
        <f t="shared" si="6"/>
        <v>19392</v>
      </c>
      <c r="S82" s="14" t="s">
        <v>21</v>
      </c>
      <c r="T82" s="19">
        <v>44466</v>
      </c>
      <c r="U82" s="19">
        <v>44647</v>
      </c>
    </row>
    <row r="83" spans="1:21" s="24" customFormat="1" ht="15" customHeight="1" x14ac:dyDescent="0.25">
      <c r="A83" s="1" t="s">
        <v>432</v>
      </c>
      <c r="B83" s="1" t="s">
        <v>433</v>
      </c>
      <c r="C83" s="1" t="s">
        <v>295</v>
      </c>
      <c r="D83" s="1">
        <v>34</v>
      </c>
      <c r="E83" s="1" t="s">
        <v>19</v>
      </c>
      <c r="F83" s="1" t="s">
        <v>20</v>
      </c>
      <c r="G83" s="1">
        <v>15</v>
      </c>
      <c r="H83" s="2">
        <v>20000</v>
      </c>
      <c r="I83" s="3">
        <v>0</v>
      </c>
      <c r="J83" s="2">
        <f t="shared" si="5"/>
        <v>20000</v>
      </c>
      <c r="K83" s="8">
        <v>608</v>
      </c>
      <c r="L83" s="2">
        <v>0</v>
      </c>
      <c r="M83" s="2">
        <v>0</v>
      </c>
      <c r="N83" s="2">
        <v>0</v>
      </c>
      <c r="O83" s="2">
        <v>0</v>
      </c>
      <c r="P83" s="2">
        <f t="shared" si="7"/>
        <v>0</v>
      </c>
      <c r="Q83" s="2">
        <f t="shared" si="8"/>
        <v>608</v>
      </c>
      <c r="R83" s="2">
        <f t="shared" si="6"/>
        <v>19392</v>
      </c>
      <c r="S83" s="14" t="s">
        <v>21</v>
      </c>
      <c r="T83" s="21">
        <v>44549</v>
      </c>
      <c r="U83" s="21">
        <v>44731</v>
      </c>
    </row>
    <row r="84" spans="1:21" s="24" customFormat="1" ht="15" customHeight="1" x14ac:dyDescent="0.25">
      <c r="A84" s="1" t="s">
        <v>293</v>
      </c>
      <c r="B84" s="1" t="s">
        <v>294</v>
      </c>
      <c r="C84" s="6" t="s">
        <v>295</v>
      </c>
      <c r="D84" s="1">
        <v>34</v>
      </c>
      <c r="E84" s="1" t="s">
        <v>19</v>
      </c>
      <c r="F84" s="1" t="s">
        <v>20</v>
      </c>
      <c r="G84" s="1">
        <v>15</v>
      </c>
      <c r="H84" s="2">
        <v>30000</v>
      </c>
      <c r="I84" s="3">
        <v>0</v>
      </c>
      <c r="J84" s="2">
        <f t="shared" si="5"/>
        <v>30000</v>
      </c>
      <c r="K84" s="2">
        <v>912</v>
      </c>
      <c r="L84" s="2">
        <v>0</v>
      </c>
      <c r="M84" s="2">
        <v>0</v>
      </c>
      <c r="N84" s="2">
        <v>0</v>
      </c>
      <c r="O84" s="2">
        <v>0</v>
      </c>
      <c r="P84" s="2">
        <f t="shared" si="7"/>
        <v>0</v>
      </c>
      <c r="Q84" s="2">
        <f t="shared" si="8"/>
        <v>912</v>
      </c>
      <c r="R84" s="2">
        <f t="shared" si="6"/>
        <v>29088</v>
      </c>
      <c r="S84" s="14" t="s">
        <v>34</v>
      </c>
      <c r="T84" s="19">
        <v>44431</v>
      </c>
      <c r="U84" s="19">
        <v>44615</v>
      </c>
    </row>
    <row r="85" spans="1:21" s="24" customFormat="1" ht="15" customHeight="1" x14ac:dyDescent="0.25">
      <c r="A85" s="1" t="s">
        <v>457</v>
      </c>
      <c r="B85" s="1" t="s">
        <v>458</v>
      </c>
      <c r="C85" s="1" t="s">
        <v>295</v>
      </c>
      <c r="D85" s="1">
        <v>34</v>
      </c>
      <c r="E85" s="1" t="s">
        <v>19</v>
      </c>
      <c r="F85" s="1" t="s">
        <v>20</v>
      </c>
      <c r="G85" s="1">
        <v>15</v>
      </c>
      <c r="H85" s="2">
        <v>20000</v>
      </c>
      <c r="I85" s="3">
        <v>0</v>
      </c>
      <c r="J85" s="2">
        <f t="shared" si="5"/>
        <v>20000</v>
      </c>
      <c r="K85" s="2">
        <v>608</v>
      </c>
      <c r="L85" s="2">
        <v>0</v>
      </c>
      <c r="M85" s="2">
        <v>2700.24</v>
      </c>
      <c r="N85" s="2">
        <v>0</v>
      </c>
      <c r="O85" s="2">
        <v>0</v>
      </c>
      <c r="P85" s="2">
        <f t="shared" si="7"/>
        <v>2700.24</v>
      </c>
      <c r="Q85" s="2">
        <f t="shared" si="8"/>
        <v>3308.24</v>
      </c>
      <c r="R85" s="2">
        <f t="shared" si="6"/>
        <v>16691.760000000002</v>
      </c>
      <c r="S85" s="14" t="s">
        <v>21</v>
      </c>
      <c r="T85" s="19">
        <v>44529</v>
      </c>
      <c r="U85" s="19">
        <v>44710</v>
      </c>
    </row>
    <row r="86" spans="1:21" s="24" customFormat="1" ht="15" customHeight="1" x14ac:dyDescent="0.25">
      <c r="A86" s="7" t="s">
        <v>637</v>
      </c>
      <c r="B86" s="7" t="s">
        <v>638</v>
      </c>
      <c r="C86" s="7" t="s">
        <v>295</v>
      </c>
      <c r="D86" s="1">
        <v>34</v>
      </c>
      <c r="E86" s="7" t="s">
        <v>19</v>
      </c>
      <c r="F86" s="1" t="s">
        <v>339</v>
      </c>
      <c r="G86" s="1">
        <v>15</v>
      </c>
      <c r="H86" s="8">
        <v>15000</v>
      </c>
      <c r="I86" s="9">
        <v>0</v>
      </c>
      <c r="J86" s="2">
        <f t="shared" si="5"/>
        <v>15000</v>
      </c>
      <c r="K86" s="8">
        <v>456</v>
      </c>
      <c r="L86" s="8">
        <v>0</v>
      </c>
      <c r="M86" s="8">
        <v>0</v>
      </c>
      <c r="N86" s="8">
        <v>0</v>
      </c>
      <c r="O86" s="8">
        <v>0</v>
      </c>
      <c r="P86" s="2">
        <f t="shared" si="7"/>
        <v>0</v>
      </c>
      <c r="Q86" s="2">
        <f t="shared" si="8"/>
        <v>456</v>
      </c>
      <c r="R86" s="2">
        <f t="shared" si="6"/>
        <v>14544</v>
      </c>
      <c r="S86" s="23" t="s">
        <v>34</v>
      </c>
      <c r="T86" s="19"/>
      <c r="U86" s="19"/>
    </row>
    <row r="87" spans="1:21" s="24" customFormat="1" ht="15" customHeight="1" x14ac:dyDescent="0.25">
      <c r="A87" s="7" t="s">
        <v>485</v>
      </c>
      <c r="B87" s="7" t="s">
        <v>486</v>
      </c>
      <c r="C87" s="7" t="s">
        <v>295</v>
      </c>
      <c r="D87" s="1">
        <v>34</v>
      </c>
      <c r="E87" s="7" t="s">
        <v>19</v>
      </c>
      <c r="F87" s="1" t="s">
        <v>339</v>
      </c>
      <c r="G87" s="1">
        <v>15</v>
      </c>
      <c r="H87" s="8">
        <v>20000</v>
      </c>
      <c r="I87" s="9">
        <v>0</v>
      </c>
      <c r="J87" s="2">
        <f t="shared" si="5"/>
        <v>20000</v>
      </c>
      <c r="K87" s="8">
        <v>608</v>
      </c>
      <c r="L87" s="8">
        <v>0</v>
      </c>
      <c r="M87" s="8">
        <v>0</v>
      </c>
      <c r="N87" s="8">
        <v>0</v>
      </c>
      <c r="O87" s="8">
        <v>0</v>
      </c>
      <c r="P87" s="2">
        <f t="shared" si="7"/>
        <v>0</v>
      </c>
      <c r="Q87" s="2">
        <f t="shared" si="8"/>
        <v>608</v>
      </c>
      <c r="R87" s="2">
        <f>H87-K87</f>
        <v>19392</v>
      </c>
      <c r="S87" s="13" t="s">
        <v>21</v>
      </c>
      <c r="T87" s="20">
        <v>44204</v>
      </c>
      <c r="U87" s="20">
        <v>44750</v>
      </c>
    </row>
    <row r="88" spans="1:21" s="24" customFormat="1" ht="15" customHeight="1" x14ac:dyDescent="0.25">
      <c r="A88" s="1" t="s">
        <v>337</v>
      </c>
      <c r="B88" s="1" t="s">
        <v>338</v>
      </c>
      <c r="C88" s="6" t="s">
        <v>295</v>
      </c>
      <c r="D88" s="1">
        <v>34</v>
      </c>
      <c r="E88" s="1" t="s">
        <v>19</v>
      </c>
      <c r="F88" s="1" t="s">
        <v>339</v>
      </c>
      <c r="G88" s="1">
        <v>15</v>
      </c>
      <c r="H88" s="2">
        <v>20000</v>
      </c>
      <c r="I88" s="3">
        <v>0</v>
      </c>
      <c r="J88" s="2">
        <f t="shared" si="5"/>
        <v>20000</v>
      </c>
      <c r="K88" s="2">
        <v>608</v>
      </c>
      <c r="L88" s="2">
        <v>0</v>
      </c>
      <c r="M88" s="2">
        <v>0</v>
      </c>
      <c r="N88" s="2">
        <v>0</v>
      </c>
      <c r="O88" s="2">
        <v>0</v>
      </c>
      <c r="P88" s="2">
        <f t="shared" si="7"/>
        <v>0</v>
      </c>
      <c r="Q88" s="2">
        <f t="shared" si="8"/>
        <v>608</v>
      </c>
      <c r="R88" s="2">
        <f t="shared" ref="R88:R105" si="9">H88-Q88</f>
        <v>19392</v>
      </c>
      <c r="S88" s="14" t="s">
        <v>21</v>
      </c>
      <c r="T88" s="19">
        <v>44354</v>
      </c>
      <c r="U88" s="19">
        <v>44902</v>
      </c>
    </row>
    <row r="89" spans="1:21" s="24" customFormat="1" ht="15" customHeight="1" x14ac:dyDescent="0.25">
      <c r="A89" s="7" t="s">
        <v>577</v>
      </c>
      <c r="B89" s="7" t="s">
        <v>578</v>
      </c>
      <c r="C89" s="7" t="s">
        <v>295</v>
      </c>
      <c r="D89" s="1">
        <v>34</v>
      </c>
      <c r="E89" s="7" t="s">
        <v>19</v>
      </c>
      <c r="F89" s="1" t="s">
        <v>579</v>
      </c>
      <c r="G89" s="1">
        <v>15</v>
      </c>
      <c r="H89" s="8">
        <v>15000</v>
      </c>
      <c r="I89" s="9">
        <v>0</v>
      </c>
      <c r="J89" s="2">
        <f t="shared" si="5"/>
        <v>15000</v>
      </c>
      <c r="K89" s="8">
        <v>456</v>
      </c>
      <c r="L89" s="8">
        <v>0</v>
      </c>
      <c r="M89" s="8">
        <v>0</v>
      </c>
      <c r="N89" s="8">
        <v>0</v>
      </c>
      <c r="O89" s="8">
        <v>0</v>
      </c>
      <c r="P89" s="2">
        <f t="shared" si="7"/>
        <v>0</v>
      </c>
      <c r="Q89" s="2">
        <f t="shared" si="8"/>
        <v>456</v>
      </c>
      <c r="R89" s="2">
        <f t="shared" si="9"/>
        <v>14544</v>
      </c>
      <c r="S89" s="23" t="s">
        <v>34</v>
      </c>
      <c r="T89" s="19">
        <v>44537</v>
      </c>
      <c r="U89" s="19">
        <v>44719</v>
      </c>
    </row>
    <row r="90" spans="1:21" s="24" customFormat="1" ht="15" customHeight="1" x14ac:dyDescent="0.25">
      <c r="A90" s="1" t="s">
        <v>434</v>
      </c>
      <c r="B90" s="1" t="s">
        <v>435</v>
      </c>
      <c r="C90" s="1" t="s">
        <v>436</v>
      </c>
      <c r="D90" s="1">
        <v>82</v>
      </c>
      <c r="E90" s="1" t="s">
        <v>19</v>
      </c>
      <c r="F90" s="1" t="s">
        <v>20</v>
      </c>
      <c r="G90" s="1">
        <v>15</v>
      </c>
      <c r="H90" s="2">
        <v>10000</v>
      </c>
      <c r="I90" s="3">
        <v>0</v>
      </c>
      <c r="J90" s="2">
        <f t="shared" si="5"/>
        <v>10000</v>
      </c>
      <c r="K90" s="8">
        <v>304</v>
      </c>
      <c r="L90" s="2">
        <v>0</v>
      </c>
      <c r="M90" s="2">
        <v>0</v>
      </c>
      <c r="N90" s="2">
        <v>0</v>
      </c>
      <c r="O90" s="2">
        <v>0</v>
      </c>
      <c r="P90" s="2">
        <f t="shared" si="7"/>
        <v>0</v>
      </c>
      <c r="Q90" s="2">
        <f t="shared" si="8"/>
        <v>304</v>
      </c>
      <c r="R90" s="2">
        <f t="shared" si="9"/>
        <v>9696</v>
      </c>
      <c r="S90" s="14" t="s">
        <v>34</v>
      </c>
      <c r="T90" s="19">
        <v>44501</v>
      </c>
      <c r="U90" s="19">
        <v>44682</v>
      </c>
    </row>
    <row r="91" spans="1:21" s="24" customFormat="1" ht="15" customHeight="1" x14ac:dyDescent="0.25">
      <c r="A91" s="1" t="s">
        <v>16</v>
      </c>
      <c r="B91" s="1" t="s">
        <v>17</v>
      </c>
      <c r="C91" s="1" t="s">
        <v>18</v>
      </c>
      <c r="D91" s="1">
        <v>94.5</v>
      </c>
      <c r="E91" s="1" t="s">
        <v>19</v>
      </c>
      <c r="F91" s="1" t="s">
        <v>20</v>
      </c>
      <c r="G91" s="1">
        <v>15</v>
      </c>
      <c r="H91" s="2">
        <v>25000</v>
      </c>
      <c r="I91" s="3">
        <v>0</v>
      </c>
      <c r="J91" s="2">
        <f t="shared" si="5"/>
        <v>25000</v>
      </c>
      <c r="K91" s="2">
        <v>760</v>
      </c>
      <c r="L91" s="2">
        <v>0</v>
      </c>
      <c r="M91" s="2">
        <v>0</v>
      </c>
      <c r="N91" s="2">
        <v>0</v>
      </c>
      <c r="O91" s="2">
        <v>0</v>
      </c>
      <c r="P91" s="2">
        <f t="shared" si="7"/>
        <v>0</v>
      </c>
      <c r="Q91" s="2">
        <f t="shared" si="8"/>
        <v>760</v>
      </c>
      <c r="R91" s="2">
        <f t="shared" si="9"/>
        <v>24240</v>
      </c>
      <c r="S91" s="14" t="s">
        <v>21</v>
      </c>
      <c r="T91" s="19">
        <v>44481</v>
      </c>
      <c r="U91" s="19">
        <v>44663</v>
      </c>
    </row>
    <row r="92" spans="1:21" s="24" customFormat="1" ht="15" customHeight="1" x14ac:dyDescent="0.25">
      <c r="A92" s="7" t="s">
        <v>509</v>
      </c>
      <c r="B92" s="7" t="s">
        <v>510</v>
      </c>
      <c r="C92" s="7" t="s">
        <v>511</v>
      </c>
      <c r="D92" s="1">
        <v>11</v>
      </c>
      <c r="E92" s="7" t="s">
        <v>19</v>
      </c>
      <c r="F92" s="1" t="s">
        <v>106</v>
      </c>
      <c r="G92" s="1">
        <v>16</v>
      </c>
      <c r="H92" s="8">
        <v>15000</v>
      </c>
      <c r="I92" s="9">
        <v>0</v>
      </c>
      <c r="J92" s="2">
        <f t="shared" si="5"/>
        <v>15000</v>
      </c>
      <c r="K92" s="8">
        <v>456</v>
      </c>
      <c r="L92" s="8">
        <v>0</v>
      </c>
      <c r="M92" s="8">
        <v>0</v>
      </c>
      <c r="N92" s="8">
        <v>0</v>
      </c>
      <c r="O92" s="8">
        <v>0</v>
      </c>
      <c r="P92" s="2">
        <f t="shared" si="7"/>
        <v>0</v>
      </c>
      <c r="Q92" s="2">
        <f t="shared" si="8"/>
        <v>456</v>
      </c>
      <c r="R92" s="2">
        <f t="shared" si="9"/>
        <v>14544</v>
      </c>
      <c r="S92" s="13" t="s">
        <v>21</v>
      </c>
      <c r="T92" s="19">
        <v>44583</v>
      </c>
      <c r="U92" s="19">
        <v>44764</v>
      </c>
    </row>
    <row r="93" spans="1:21" s="24" customFormat="1" ht="15" customHeight="1" x14ac:dyDescent="0.25">
      <c r="A93" s="1" t="s">
        <v>601</v>
      </c>
      <c r="B93" s="1" t="s">
        <v>602</v>
      </c>
      <c r="C93" s="1" t="s">
        <v>603</v>
      </c>
      <c r="D93" s="1">
        <v>11</v>
      </c>
      <c r="E93" s="1" t="s">
        <v>604</v>
      </c>
      <c r="F93" s="1" t="s">
        <v>106</v>
      </c>
      <c r="G93" s="1">
        <v>16</v>
      </c>
      <c r="H93" s="2">
        <v>15000</v>
      </c>
      <c r="I93" s="3">
        <v>0</v>
      </c>
      <c r="J93" s="2">
        <f t="shared" si="5"/>
        <v>15000</v>
      </c>
      <c r="K93" s="2">
        <v>456</v>
      </c>
      <c r="L93" s="2">
        <v>0</v>
      </c>
      <c r="M93" s="2">
        <v>0</v>
      </c>
      <c r="N93" s="2">
        <v>0</v>
      </c>
      <c r="O93" s="2">
        <v>0</v>
      </c>
      <c r="P93" s="2">
        <f t="shared" si="7"/>
        <v>0</v>
      </c>
      <c r="Q93" s="2">
        <f t="shared" si="8"/>
        <v>456</v>
      </c>
      <c r="R93" s="2">
        <f t="shared" si="9"/>
        <v>14544</v>
      </c>
      <c r="S93" s="25" t="s">
        <v>34</v>
      </c>
      <c r="T93" s="19">
        <v>44442</v>
      </c>
      <c r="U93" s="19">
        <v>44623</v>
      </c>
    </row>
    <row r="94" spans="1:21" s="24" customFormat="1" ht="15" customHeight="1" x14ac:dyDescent="0.25">
      <c r="A94" s="1" t="s">
        <v>217</v>
      </c>
      <c r="B94" s="1" t="s">
        <v>218</v>
      </c>
      <c r="C94" s="1" t="s">
        <v>219</v>
      </c>
      <c r="D94" s="1">
        <v>11</v>
      </c>
      <c r="E94" s="1" t="s">
        <v>19</v>
      </c>
      <c r="F94" s="1" t="s">
        <v>106</v>
      </c>
      <c r="G94" s="1">
        <v>16</v>
      </c>
      <c r="H94" s="2">
        <v>20000</v>
      </c>
      <c r="I94" s="3">
        <v>0</v>
      </c>
      <c r="J94" s="2">
        <f t="shared" si="5"/>
        <v>20000</v>
      </c>
      <c r="K94" s="2">
        <v>608</v>
      </c>
      <c r="L94" s="2">
        <v>5723.52</v>
      </c>
      <c r="M94" s="2">
        <v>0</v>
      </c>
      <c r="N94" s="2">
        <v>0</v>
      </c>
      <c r="O94" s="2">
        <v>0</v>
      </c>
      <c r="P94" s="2">
        <f t="shared" si="7"/>
        <v>5723.52</v>
      </c>
      <c r="Q94" s="2">
        <f t="shared" si="8"/>
        <v>6331.52</v>
      </c>
      <c r="R94" s="2">
        <f t="shared" si="9"/>
        <v>13668.48</v>
      </c>
      <c r="S94" s="14" t="s">
        <v>21</v>
      </c>
      <c r="T94" s="19">
        <v>44467</v>
      </c>
      <c r="U94" s="19">
        <v>44648</v>
      </c>
    </row>
    <row r="95" spans="1:21" s="24" customFormat="1" ht="15" customHeight="1" x14ac:dyDescent="0.25">
      <c r="A95" s="1" t="s">
        <v>404</v>
      </c>
      <c r="B95" s="1" t="s">
        <v>405</v>
      </c>
      <c r="C95" s="1" t="s">
        <v>406</v>
      </c>
      <c r="D95" s="1">
        <v>13</v>
      </c>
      <c r="E95" s="1" t="s">
        <v>19</v>
      </c>
      <c r="F95" s="1" t="s">
        <v>106</v>
      </c>
      <c r="G95" s="1">
        <v>16</v>
      </c>
      <c r="H95" s="2">
        <v>10000</v>
      </c>
      <c r="I95" s="3">
        <v>0</v>
      </c>
      <c r="J95" s="2">
        <f t="shared" si="5"/>
        <v>10000</v>
      </c>
      <c r="K95" s="8">
        <v>304</v>
      </c>
      <c r="L95" s="2">
        <v>0</v>
      </c>
      <c r="M95" s="2">
        <v>0</v>
      </c>
      <c r="N95" s="2">
        <v>0</v>
      </c>
      <c r="O95" s="2">
        <v>0</v>
      </c>
      <c r="P95" s="2">
        <f t="shared" si="7"/>
        <v>0</v>
      </c>
      <c r="Q95" s="2">
        <f t="shared" si="8"/>
        <v>304</v>
      </c>
      <c r="R95" s="2">
        <f t="shared" si="9"/>
        <v>9696</v>
      </c>
      <c r="S95" s="14" t="s">
        <v>34</v>
      </c>
      <c r="T95" s="19">
        <v>44523</v>
      </c>
      <c r="U95" s="19">
        <v>44704</v>
      </c>
    </row>
    <row r="96" spans="1:21" s="24" customFormat="1" ht="15" customHeight="1" x14ac:dyDescent="0.25">
      <c r="A96" s="1" t="s">
        <v>128</v>
      </c>
      <c r="B96" s="1" t="s">
        <v>129</v>
      </c>
      <c r="C96" s="1" t="s">
        <v>130</v>
      </c>
      <c r="D96" s="1">
        <v>13</v>
      </c>
      <c r="E96" s="1" t="s">
        <v>19</v>
      </c>
      <c r="F96" s="1" t="s">
        <v>106</v>
      </c>
      <c r="G96" s="1">
        <v>16</v>
      </c>
      <c r="H96" s="2">
        <v>10000</v>
      </c>
      <c r="I96" s="3">
        <v>1522.5</v>
      </c>
      <c r="J96" s="2">
        <f t="shared" si="5"/>
        <v>11522.5</v>
      </c>
      <c r="K96" s="2">
        <v>304</v>
      </c>
      <c r="L96" s="2">
        <v>0</v>
      </c>
      <c r="M96" s="2">
        <v>0</v>
      </c>
      <c r="N96" s="2">
        <v>0</v>
      </c>
      <c r="O96" s="2">
        <v>0</v>
      </c>
      <c r="P96" s="2">
        <f t="shared" si="7"/>
        <v>0</v>
      </c>
      <c r="Q96" s="2">
        <f t="shared" si="8"/>
        <v>304</v>
      </c>
      <c r="R96" s="2">
        <f t="shared" si="9"/>
        <v>9696</v>
      </c>
      <c r="S96" s="14" t="s">
        <v>34</v>
      </c>
      <c r="T96" s="19">
        <v>44451</v>
      </c>
      <c r="U96" s="19">
        <v>44632</v>
      </c>
    </row>
    <row r="97" spans="1:21" s="24" customFormat="1" ht="15" customHeight="1" x14ac:dyDescent="0.25">
      <c r="A97" s="1" t="s">
        <v>443</v>
      </c>
      <c r="B97" s="1" t="s">
        <v>444</v>
      </c>
      <c r="C97" s="1" t="s">
        <v>445</v>
      </c>
      <c r="D97" s="1">
        <v>13</v>
      </c>
      <c r="E97" s="1" t="s">
        <v>19</v>
      </c>
      <c r="F97" s="1" t="s">
        <v>106</v>
      </c>
      <c r="G97" s="1">
        <v>16</v>
      </c>
      <c r="H97" s="2">
        <v>10000</v>
      </c>
      <c r="I97" s="3">
        <v>0</v>
      </c>
      <c r="J97" s="2">
        <f t="shared" si="5"/>
        <v>10000</v>
      </c>
      <c r="K97" s="8">
        <v>304</v>
      </c>
      <c r="L97" s="2">
        <v>0</v>
      </c>
      <c r="M97" s="2">
        <v>0</v>
      </c>
      <c r="N97" s="8">
        <v>0</v>
      </c>
      <c r="O97" s="8">
        <v>0</v>
      </c>
      <c r="P97" s="2">
        <f t="shared" si="7"/>
        <v>0</v>
      </c>
      <c r="Q97" s="2">
        <f t="shared" si="8"/>
        <v>304</v>
      </c>
      <c r="R97" s="2">
        <f t="shared" si="9"/>
        <v>9696</v>
      </c>
      <c r="S97" s="13" t="s">
        <v>21</v>
      </c>
      <c r="T97" s="19">
        <v>44424</v>
      </c>
      <c r="U97" s="19">
        <v>44608</v>
      </c>
    </row>
    <row r="98" spans="1:21" s="24" customFormat="1" ht="15" customHeight="1" x14ac:dyDescent="0.25">
      <c r="A98" s="7" t="s">
        <v>243</v>
      </c>
      <c r="B98" s="7" t="s">
        <v>244</v>
      </c>
      <c r="C98" s="7" t="s">
        <v>226</v>
      </c>
      <c r="D98" s="1">
        <v>13</v>
      </c>
      <c r="E98" s="7" t="s">
        <v>19</v>
      </c>
      <c r="F98" s="31" t="s">
        <v>106</v>
      </c>
      <c r="G98" s="1">
        <v>16</v>
      </c>
      <c r="H98" s="8">
        <v>10000</v>
      </c>
      <c r="I98" s="9">
        <v>0</v>
      </c>
      <c r="J98" s="2">
        <f t="shared" si="5"/>
        <v>10000</v>
      </c>
      <c r="K98" s="2">
        <v>304</v>
      </c>
      <c r="L98" s="2">
        <v>0</v>
      </c>
      <c r="M98" s="2">
        <v>0</v>
      </c>
      <c r="N98" s="2">
        <v>0</v>
      </c>
      <c r="O98" s="8">
        <v>0</v>
      </c>
      <c r="P98" s="2">
        <f t="shared" si="7"/>
        <v>0</v>
      </c>
      <c r="Q98" s="2">
        <f t="shared" si="8"/>
        <v>304</v>
      </c>
      <c r="R98" s="2">
        <f t="shared" si="9"/>
        <v>9696</v>
      </c>
      <c r="S98" s="14" t="s">
        <v>34</v>
      </c>
      <c r="T98" s="19">
        <v>44458</v>
      </c>
      <c r="U98" s="21">
        <v>44639</v>
      </c>
    </row>
    <row r="99" spans="1:21" s="24" customFormat="1" ht="15" customHeight="1" x14ac:dyDescent="0.25">
      <c r="A99" s="1" t="s">
        <v>224</v>
      </c>
      <c r="B99" s="1" t="s">
        <v>225</v>
      </c>
      <c r="C99" s="1" t="s">
        <v>226</v>
      </c>
      <c r="D99" s="1">
        <v>13</v>
      </c>
      <c r="E99" s="1" t="s">
        <v>19</v>
      </c>
      <c r="F99" s="1" t="s">
        <v>106</v>
      </c>
      <c r="G99" s="1">
        <v>16</v>
      </c>
      <c r="H99" s="2">
        <v>10000</v>
      </c>
      <c r="I99" s="3">
        <v>0</v>
      </c>
      <c r="J99" s="2">
        <f t="shared" si="5"/>
        <v>10000</v>
      </c>
      <c r="K99" s="2">
        <v>304</v>
      </c>
      <c r="L99" s="2">
        <v>0</v>
      </c>
      <c r="M99" s="2">
        <v>0</v>
      </c>
      <c r="N99" s="2">
        <v>0</v>
      </c>
      <c r="O99" s="2">
        <v>0</v>
      </c>
      <c r="P99" s="2">
        <f t="shared" si="7"/>
        <v>0</v>
      </c>
      <c r="Q99" s="2">
        <f t="shared" si="8"/>
        <v>304</v>
      </c>
      <c r="R99" s="2">
        <f t="shared" si="9"/>
        <v>9696</v>
      </c>
      <c r="S99" s="14" t="s">
        <v>21</v>
      </c>
      <c r="T99" s="19">
        <v>44495</v>
      </c>
      <c r="U99" s="19">
        <v>44677</v>
      </c>
    </row>
    <row r="100" spans="1:21" s="24" customFormat="1" ht="15" customHeight="1" x14ac:dyDescent="0.25">
      <c r="A100" s="1" t="s">
        <v>156</v>
      </c>
      <c r="B100" s="1" t="s">
        <v>157</v>
      </c>
      <c r="C100" s="6" t="s">
        <v>158</v>
      </c>
      <c r="D100" s="1">
        <v>13</v>
      </c>
      <c r="E100" s="1" t="s">
        <v>19</v>
      </c>
      <c r="F100" s="1" t="s">
        <v>106</v>
      </c>
      <c r="G100" s="1">
        <v>16</v>
      </c>
      <c r="H100" s="2">
        <v>10000</v>
      </c>
      <c r="I100" s="3">
        <v>1522.5</v>
      </c>
      <c r="J100" s="2">
        <f t="shared" si="5"/>
        <v>11522.5</v>
      </c>
      <c r="K100" s="2">
        <v>304</v>
      </c>
      <c r="L100" s="2">
        <v>0</v>
      </c>
      <c r="M100" s="2">
        <v>0</v>
      </c>
      <c r="N100" s="2">
        <v>0</v>
      </c>
      <c r="O100" s="2">
        <v>0</v>
      </c>
      <c r="P100" s="2">
        <f t="shared" si="7"/>
        <v>0</v>
      </c>
      <c r="Q100" s="2">
        <f t="shared" si="8"/>
        <v>304</v>
      </c>
      <c r="R100" s="2">
        <f t="shared" si="9"/>
        <v>9696</v>
      </c>
      <c r="S100" s="14" t="s">
        <v>34</v>
      </c>
      <c r="T100" s="19">
        <v>44481</v>
      </c>
      <c r="U100" s="19">
        <v>44663</v>
      </c>
    </row>
    <row r="101" spans="1:21" s="24" customFormat="1" ht="15" customHeight="1" x14ac:dyDescent="0.25">
      <c r="A101" s="1" t="s">
        <v>459</v>
      </c>
      <c r="B101" s="1" t="s">
        <v>460</v>
      </c>
      <c r="C101" s="1" t="s">
        <v>461</v>
      </c>
      <c r="D101" s="1">
        <v>13</v>
      </c>
      <c r="E101" s="1" t="s">
        <v>19</v>
      </c>
      <c r="F101" s="1" t="s">
        <v>106</v>
      </c>
      <c r="G101" s="1">
        <v>16</v>
      </c>
      <c r="H101" s="2">
        <v>15000</v>
      </c>
      <c r="I101" s="3">
        <v>0</v>
      </c>
      <c r="J101" s="2">
        <f t="shared" si="5"/>
        <v>15000</v>
      </c>
      <c r="K101" s="2">
        <v>456</v>
      </c>
      <c r="L101" s="2">
        <v>0</v>
      </c>
      <c r="M101" s="2">
        <v>0</v>
      </c>
      <c r="N101" s="2">
        <v>0</v>
      </c>
      <c r="O101" s="2">
        <v>0</v>
      </c>
      <c r="P101" s="2">
        <f t="shared" si="7"/>
        <v>0</v>
      </c>
      <c r="Q101" s="2">
        <f t="shared" si="8"/>
        <v>456</v>
      </c>
      <c r="R101" s="2">
        <f t="shared" si="9"/>
        <v>14544</v>
      </c>
      <c r="S101" s="14" t="s">
        <v>34</v>
      </c>
      <c r="T101" s="19">
        <v>44472</v>
      </c>
      <c r="U101" s="19">
        <v>44654</v>
      </c>
    </row>
    <row r="102" spans="1:21" s="24" customFormat="1" ht="15" customHeight="1" x14ac:dyDescent="0.25">
      <c r="A102" s="1" t="s">
        <v>110</v>
      </c>
      <c r="B102" s="1" t="s">
        <v>111</v>
      </c>
      <c r="C102" s="1" t="s">
        <v>112</v>
      </c>
      <c r="D102" s="1">
        <v>37</v>
      </c>
      <c r="E102" s="1" t="s">
        <v>19</v>
      </c>
      <c r="F102" s="1" t="s">
        <v>106</v>
      </c>
      <c r="G102" s="1">
        <v>16</v>
      </c>
      <c r="H102" s="2">
        <v>20000</v>
      </c>
      <c r="I102" s="3">
        <v>0</v>
      </c>
      <c r="J102" s="2">
        <f t="shared" si="5"/>
        <v>20000</v>
      </c>
      <c r="K102" s="2">
        <v>608</v>
      </c>
      <c r="L102" s="2">
        <v>0</v>
      </c>
      <c r="M102" s="2">
        <v>0</v>
      </c>
      <c r="N102" s="2">
        <v>0</v>
      </c>
      <c r="O102" s="2">
        <v>0</v>
      </c>
      <c r="P102" s="2">
        <f t="shared" si="7"/>
        <v>0</v>
      </c>
      <c r="Q102" s="2">
        <f t="shared" si="8"/>
        <v>608</v>
      </c>
      <c r="R102" s="2">
        <f t="shared" si="9"/>
        <v>19392</v>
      </c>
      <c r="S102" s="14" t="s">
        <v>34</v>
      </c>
      <c r="T102" s="19">
        <v>44459</v>
      </c>
      <c r="U102" s="19">
        <v>44640</v>
      </c>
    </row>
    <row r="103" spans="1:21" s="24" customFormat="1" ht="15" customHeight="1" x14ac:dyDescent="0.25">
      <c r="A103" s="1" t="s">
        <v>306</v>
      </c>
      <c r="B103" s="1" t="s">
        <v>307</v>
      </c>
      <c r="C103" s="1" t="s">
        <v>308</v>
      </c>
      <c r="D103" s="1">
        <v>44</v>
      </c>
      <c r="E103" s="1" t="s">
        <v>19</v>
      </c>
      <c r="F103" s="10" t="s">
        <v>106</v>
      </c>
      <c r="G103" s="1">
        <v>16</v>
      </c>
      <c r="H103" s="2">
        <v>10000</v>
      </c>
      <c r="I103" s="3">
        <v>0</v>
      </c>
      <c r="J103" s="2">
        <f t="shared" si="5"/>
        <v>10000</v>
      </c>
      <c r="K103" s="2">
        <v>304</v>
      </c>
      <c r="L103" s="2">
        <v>0</v>
      </c>
      <c r="M103" s="2">
        <v>0</v>
      </c>
      <c r="N103" s="2">
        <v>0</v>
      </c>
      <c r="O103" s="2">
        <v>0</v>
      </c>
      <c r="P103" s="2">
        <f t="shared" si="7"/>
        <v>0</v>
      </c>
      <c r="Q103" s="2">
        <f t="shared" si="8"/>
        <v>304</v>
      </c>
      <c r="R103" s="2">
        <f t="shared" si="9"/>
        <v>9696</v>
      </c>
      <c r="S103" s="14" t="s">
        <v>34</v>
      </c>
      <c r="T103" s="19">
        <v>44447</v>
      </c>
      <c r="U103" s="19">
        <v>44628</v>
      </c>
    </row>
    <row r="104" spans="1:21" s="24" customFormat="1" ht="15" customHeight="1" x14ac:dyDescent="0.25">
      <c r="A104" s="1" t="s">
        <v>346</v>
      </c>
      <c r="B104" s="1" t="s">
        <v>347</v>
      </c>
      <c r="C104" s="1" t="s">
        <v>105</v>
      </c>
      <c r="D104" s="1">
        <v>47</v>
      </c>
      <c r="E104" s="1" t="s">
        <v>19</v>
      </c>
      <c r="F104" s="1" t="s">
        <v>106</v>
      </c>
      <c r="G104" s="1">
        <v>16</v>
      </c>
      <c r="H104" s="2">
        <v>12000</v>
      </c>
      <c r="I104" s="3">
        <v>1522.5</v>
      </c>
      <c r="J104" s="2">
        <f t="shared" si="5"/>
        <v>13522.5</v>
      </c>
      <c r="K104" s="2">
        <v>364.8</v>
      </c>
      <c r="L104" s="2">
        <v>0</v>
      </c>
      <c r="M104" s="2">
        <v>0</v>
      </c>
      <c r="N104" s="2">
        <v>0</v>
      </c>
      <c r="O104" s="2">
        <v>0</v>
      </c>
      <c r="P104" s="2">
        <f t="shared" si="7"/>
        <v>0</v>
      </c>
      <c r="Q104" s="2">
        <f t="shared" si="8"/>
        <v>364.8</v>
      </c>
      <c r="R104" s="2">
        <f t="shared" si="9"/>
        <v>11635.2</v>
      </c>
      <c r="S104" s="14" t="s">
        <v>34</v>
      </c>
      <c r="T104" s="19">
        <v>44494</v>
      </c>
      <c r="U104" s="19">
        <v>44676</v>
      </c>
    </row>
    <row r="105" spans="1:21" s="24" customFormat="1" ht="15" customHeight="1" x14ac:dyDescent="0.25">
      <c r="A105" s="1" t="s">
        <v>103</v>
      </c>
      <c r="B105" s="1" t="s">
        <v>104</v>
      </c>
      <c r="C105" s="1" t="s">
        <v>105</v>
      </c>
      <c r="D105" s="1">
        <v>47</v>
      </c>
      <c r="E105" s="1" t="s">
        <v>19</v>
      </c>
      <c r="F105" s="1" t="s">
        <v>106</v>
      </c>
      <c r="G105" s="1">
        <v>16</v>
      </c>
      <c r="H105" s="2">
        <v>10000</v>
      </c>
      <c r="I105" s="3">
        <v>1522.5</v>
      </c>
      <c r="J105" s="2">
        <f t="shared" si="5"/>
        <v>11522.5</v>
      </c>
      <c r="K105" s="2">
        <v>304</v>
      </c>
      <c r="L105" s="2">
        <v>0</v>
      </c>
      <c r="M105" s="2">
        <v>0</v>
      </c>
      <c r="N105" s="2">
        <v>0</v>
      </c>
      <c r="O105" s="2">
        <v>0</v>
      </c>
      <c r="P105" s="2">
        <f t="shared" si="7"/>
        <v>0</v>
      </c>
      <c r="Q105" s="2">
        <f t="shared" si="8"/>
        <v>304</v>
      </c>
      <c r="R105" s="2">
        <f t="shared" si="9"/>
        <v>9696</v>
      </c>
      <c r="S105" s="14" t="s">
        <v>34</v>
      </c>
      <c r="T105" s="19">
        <v>44424</v>
      </c>
      <c r="U105" s="19">
        <v>44608</v>
      </c>
    </row>
    <row r="106" spans="1:21" s="24" customFormat="1" ht="15" customHeight="1" x14ac:dyDescent="0.25">
      <c r="A106" s="7" t="s">
        <v>483</v>
      </c>
      <c r="B106" s="7" t="s">
        <v>484</v>
      </c>
      <c r="C106" s="7" t="s">
        <v>105</v>
      </c>
      <c r="D106" s="7">
        <v>47</v>
      </c>
      <c r="E106" s="7" t="s">
        <v>19</v>
      </c>
      <c r="F106" s="7" t="s">
        <v>106</v>
      </c>
      <c r="G106" s="1">
        <v>16</v>
      </c>
      <c r="H106" s="8">
        <v>15000</v>
      </c>
      <c r="I106" s="9">
        <v>0</v>
      </c>
      <c r="J106" s="2">
        <f t="shared" si="5"/>
        <v>15000</v>
      </c>
      <c r="K106" s="8">
        <v>456</v>
      </c>
      <c r="L106" s="8">
        <v>0</v>
      </c>
      <c r="M106" s="8">
        <v>0</v>
      </c>
      <c r="N106" s="2">
        <v>0</v>
      </c>
      <c r="O106" s="2" t="e">
        <f>#REF!+L106+M106+N106</f>
        <v>#REF!</v>
      </c>
      <c r="P106" s="2" t="e">
        <f t="shared" si="7"/>
        <v>#REF!</v>
      </c>
      <c r="Q106" s="2" t="e">
        <f t="shared" si="8"/>
        <v>#REF!</v>
      </c>
      <c r="R106" s="2">
        <f>H106-K106</f>
        <v>14544</v>
      </c>
      <c r="S106" s="14" t="s">
        <v>34</v>
      </c>
      <c r="T106" s="20">
        <v>44591</v>
      </c>
      <c r="U106" s="20">
        <v>44772</v>
      </c>
    </row>
    <row r="107" spans="1:21" s="24" customFormat="1" ht="15" customHeight="1" x14ac:dyDescent="0.25">
      <c r="A107" s="7" t="s">
        <v>652</v>
      </c>
      <c r="B107" s="7" t="s">
        <v>653</v>
      </c>
      <c r="C107" s="7" t="s">
        <v>654</v>
      </c>
      <c r="D107" s="7">
        <v>9</v>
      </c>
      <c r="E107" s="7" t="s">
        <v>616</v>
      </c>
      <c r="F107" s="7" t="s">
        <v>351</v>
      </c>
      <c r="G107" s="1">
        <v>17</v>
      </c>
      <c r="H107" s="2">
        <v>35000</v>
      </c>
      <c r="I107" s="3">
        <v>0</v>
      </c>
      <c r="J107" s="2">
        <f t="shared" si="5"/>
        <v>35000</v>
      </c>
      <c r="K107" s="2">
        <v>1064</v>
      </c>
      <c r="L107" s="2">
        <v>0</v>
      </c>
      <c r="M107" s="2">
        <v>0</v>
      </c>
      <c r="N107" s="2">
        <v>0</v>
      </c>
      <c r="O107" s="2">
        <v>0</v>
      </c>
      <c r="P107" s="2">
        <f t="shared" si="7"/>
        <v>0</v>
      </c>
      <c r="Q107" s="2">
        <f t="shared" si="8"/>
        <v>1064</v>
      </c>
      <c r="R107" s="2">
        <f t="shared" ref="R107:R138" si="10">H107-Q107</f>
        <v>33936</v>
      </c>
      <c r="S107" s="14" t="s">
        <v>21</v>
      </c>
      <c r="T107" s="19"/>
      <c r="U107" s="19"/>
    </row>
    <row r="108" spans="1:21" s="24" customFormat="1" ht="15" customHeight="1" x14ac:dyDescent="0.25">
      <c r="A108" s="1" t="s">
        <v>449</v>
      </c>
      <c r="B108" s="1" t="s">
        <v>450</v>
      </c>
      <c r="C108" s="7" t="s">
        <v>451</v>
      </c>
      <c r="D108" s="1">
        <v>10</v>
      </c>
      <c r="E108" s="1" t="s">
        <v>19</v>
      </c>
      <c r="F108" s="1" t="s">
        <v>351</v>
      </c>
      <c r="G108" s="1">
        <v>17</v>
      </c>
      <c r="H108" s="2">
        <v>25000</v>
      </c>
      <c r="I108" s="3">
        <v>0</v>
      </c>
      <c r="J108" s="2">
        <f t="shared" si="5"/>
        <v>25000</v>
      </c>
      <c r="K108" s="2">
        <v>760</v>
      </c>
      <c r="L108" s="2">
        <v>0</v>
      </c>
      <c r="M108" s="2">
        <v>0</v>
      </c>
      <c r="N108" s="2">
        <v>0</v>
      </c>
      <c r="O108" s="2">
        <v>0</v>
      </c>
      <c r="P108" s="2">
        <f t="shared" si="7"/>
        <v>0</v>
      </c>
      <c r="Q108" s="2">
        <f t="shared" si="8"/>
        <v>760</v>
      </c>
      <c r="R108" s="2">
        <f t="shared" si="10"/>
        <v>24240</v>
      </c>
      <c r="S108" s="14" t="s">
        <v>21</v>
      </c>
      <c r="T108" s="19">
        <v>44380</v>
      </c>
      <c r="U108" s="19">
        <v>44564</v>
      </c>
    </row>
    <row r="109" spans="1:21" s="24" customFormat="1" ht="15" customHeight="1" x14ac:dyDescent="0.25">
      <c r="A109" s="1" t="s">
        <v>348</v>
      </c>
      <c r="B109" s="1" t="s">
        <v>349</v>
      </c>
      <c r="C109" s="1" t="s">
        <v>350</v>
      </c>
      <c r="D109" s="1">
        <v>13</v>
      </c>
      <c r="E109" s="1" t="s">
        <v>19</v>
      </c>
      <c r="F109" s="1" t="s">
        <v>351</v>
      </c>
      <c r="G109" s="1">
        <v>17</v>
      </c>
      <c r="H109" s="2">
        <v>15000</v>
      </c>
      <c r="I109" s="3">
        <v>1522.5</v>
      </c>
      <c r="J109" s="2">
        <f t="shared" si="5"/>
        <v>16522.5</v>
      </c>
      <c r="K109" s="2">
        <v>456</v>
      </c>
      <c r="L109" s="2">
        <v>0</v>
      </c>
      <c r="M109" s="2">
        <v>0</v>
      </c>
      <c r="N109" s="2">
        <v>0</v>
      </c>
      <c r="O109" s="2">
        <v>0</v>
      </c>
      <c r="P109" s="2">
        <f t="shared" si="7"/>
        <v>0</v>
      </c>
      <c r="Q109" s="2">
        <f t="shared" si="8"/>
        <v>456</v>
      </c>
      <c r="R109" s="2">
        <f t="shared" si="10"/>
        <v>14544</v>
      </c>
      <c r="S109" s="14" t="s">
        <v>34</v>
      </c>
      <c r="T109" s="21">
        <v>44258</v>
      </c>
      <c r="U109" s="21">
        <v>44442</v>
      </c>
    </row>
    <row r="110" spans="1:21" s="24" customFormat="1" ht="15" customHeight="1" x14ac:dyDescent="0.25">
      <c r="A110" s="1" t="s">
        <v>30</v>
      </c>
      <c r="B110" s="1" t="s">
        <v>31</v>
      </c>
      <c r="C110" s="1" t="s">
        <v>32</v>
      </c>
      <c r="D110" s="1">
        <v>20</v>
      </c>
      <c r="E110" s="1" t="s">
        <v>19</v>
      </c>
      <c r="F110" s="1" t="s">
        <v>33</v>
      </c>
      <c r="G110" s="1">
        <v>20</v>
      </c>
      <c r="H110" s="2">
        <v>10000</v>
      </c>
      <c r="I110" s="3">
        <v>0</v>
      </c>
      <c r="J110" s="2">
        <f t="shared" si="5"/>
        <v>10000</v>
      </c>
      <c r="K110" s="2">
        <v>304</v>
      </c>
      <c r="L110" s="2">
        <v>603.04</v>
      </c>
      <c r="M110" s="2">
        <v>0</v>
      </c>
      <c r="N110" s="2">
        <v>0</v>
      </c>
      <c r="O110" s="2">
        <v>0</v>
      </c>
      <c r="P110" s="2">
        <f t="shared" si="7"/>
        <v>603.04</v>
      </c>
      <c r="Q110" s="2">
        <f t="shared" si="8"/>
        <v>907.04</v>
      </c>
      <c r="R110" s="2">
        <f t="shared" si="10"/>
        <v>9092.9599999999991</v>
      </c>
      <c r="S110" s="14" t="s">
        <v>34</v>
      </c>
      <c r="T110" s="19">
        <v>44544</v>
      </c>
      <c r="U110" s="19">
        <v>44726</v>
      </c>
    </row>
    <row r="111" spans="1:21" s="24" customFormat="1" ht="15" customHeight="1" x14ac:dyDescent="0.25">
      <c r="A111" s="1" t="s">
        <v>176</v>
      </c>
      <c r="B111" s="1" t="s">
        <v>177</v>
      </c>
      <c r="C111" s="6" t="s">
        <v>178</v>
      </c>
      <c r="D111" s="6">
        <v>37</v>
      </c>
      <c r="E111" s="1" t="s">
        <v>19</v>
      </c>
      <c r="F111" s="1" t="s">
        <v>33</v>
      </c>
      <c r="G111" s="1">
        <v>20</v>
      </c>
      <c r="H111" s="2">
        <v>12000</v>
      </c>
      <c r="I111" s="3">
        <v>0</v>
      </c>
      <c r="J111" s="2">
        <f t="shared" si="5"/>
        <v>12000</v>
      </c>
      <c r="K111" s="2">
        <v>364.8</v>
      </c>
      <c r="L111" s="2">
        <v>0</v>
      </c>
      <c r="M111" s="2">
        <v>0</v>
      </c>
      <c r="N111" s="2">
        <v>0</v>
      </c>
      <c r="O111" s="2">
        <v>0</v>
      </c>
      <c r="P111" s="2">
        <f t="shared" si="7"/>
        <v>0</v>
      </c>
      <c r="Q111" s="2">
        <f t="shared" si="8"/>
        <v>364.8</v>
      </c>
      <c r="R111" s="2">
        <f t="shared" si="10"/>
        <v>11635.2</v>
      </c>
      <c r="S111" s="14" t="s">
        <v>34</v>
      </c>
      <c r="T111" s="19">
        <v>44503</v>
      </c>
      <c r="U111" s="19">
        <v>44684</v>
      </c>
    </row>
    <row r="112" spans="1:21" s="24" customFormat="1" ht="15" customHeight="1" x14ac:dyDescent="0.25">
      <c r="A112" s="1" t="s">
        <v>423</v>
      </c>
      <c r="B112" s="1" t="s">
        <v>424</v>
      </c>
      <c r="C112" s="1" t="s">
        <v>425</v>
      </c>
      <c r="D112" s="1">
        <v>38</v>
      </c>
      <c r="E112" s="1" t="s">
        <v>19</v>
      </c>
      <c r="F112" s="1" t="s">
        <v>33</v>
      </c>
      <c r="G112" s="1">
        <v>20</v>
      </c>
      <c r="H112" s="2">
        <v>15000</v>
      </c>
      <c r="I112" s="3">
        <v>0</v>
      </c>
      <c r="J112" s="2">
        <f t="shared" si="5"/>
        <v>15000</v>
      </c>
      <c r="K112" s="2">
        <v>456</v>
      </c>
      <c r="L112" s="2">
        <v>0</v>
      </c>
      <c r="M112" s="2">
        <v>0</v>
      </c>
      <c r="N112" s="2">
        <v>0</v>
      </c>
      <c r="O112" s="2">
        <v>0</v>
      </c>
      <c r="P112" s="2">
        <f t="shared" si="7"/>
        <v>0</v>
      </c>
      <c r="Q112" s="2">
        <f t="shared" si="8"/>
        <v>456</v>
      </c>
      <c r="R112" s="2">
        <f t="shared" si="10"/>
        <v>14544</v>
      </c>
      <c r="S112" s="14" t="s">
        <v>21</v>
      </c>
      <c r="T112" s="19">
        <v>44445</v>
      </c>
      <c r="U112" s="19">
        <v>44626</v>
      </c>
    </row>
    <row r="113" spans="1:21" s="24" customFormat="1" ht="15" customHeight="1" x14ac:dyDescent="0.25">
      <c r="A113" s="1" t="s">
        <v>476</v>
      </c>
      <c r="B113" s="1" t="s">
        <v>477</v>
      </c>
      <c r="C113" s="1" t="s">
        <v>478</v>
      </c>
      <c r="D113" s="1">
        <v>59</v>
      </c>
      <c r="E113" s="1" t="s">
        <v>19</v>
      </c>
      <c r="F113" s="1" t="s">
        <v>33</v>
      </c>
      <c r="G113" s="1">
        <v>20</v>
      </c>
      <c r="H113" s="2">
        <v>10000</v>
      </c>
      <c r="I113" s="3">
        <v>0</v>
      </c>
      <c r="J113" s="2">
        <f t="shared" si="5"/>
        <v>10000</v>
      </c>
      <c r="K113" s="2">
        <v>304</v>
      </c>
      <c r="L113" s="2">
        <v>0</v>
      </c>
      <c r="M113" s="2">
        <v>0</v>
      </c>
      <c r="N113" s="2">
        <v>0</v>
      </c>
      <c r="O113" s="2">
        <v>0</v>
      </c>
      <c r="P113" s="2">
        <f t="shared" si="7"/>
        <v>0</v>
      </c>
      <c r="Q113" s="2">
        <f t="shared" si="8"/>
        <v>304</v>
      </c>
      <c r="R113" s="2">
        <f t="shared" si="10"/>
        <v>9696</v>
      </c>
      <c r="S113" s="14" t="s">
        <v>34</v>
      </c>
      <c r="T113" s="19">
        <v>44592</v>
      </c>
      <c r="U113" s="19">
        <v>44773</v>
      </c>
    </row>
    <row r="114" spans="1:21" s="24" customFormat="1" ht="15" customHeight="1" x14ac:dyDescent="0.25">
      <c r="A114" s="1" t="s">
        <v>622</v>
      </c>
      <c r="B114" s="1" t="s">
        <v>623</v>
      </c>
      <c r="C114" s="6" t="s">
        <v>624</v>
      </c>
      <c r="D114" s="6">
        <v>74</v>
      </c>
      <c r="E114" s="1" t="s">
        <v>616</v>
      </c>
      <c r="F114" s="1" t="s">
        <v>33</v>
      </c>
      <c r="G114" s="1">
        <v>20</v>
      </c>
      <c r="H114" s="2">
        <v>12000</v>
      </c>
      <c r="I114" s="3">
        <v>1522.5</v>
      </c>
      <c r="J114" s="2">
        <f t="shared" si="5"/>
        <v>13522.5</v>
      </c>
      <c r="K114" s="2">
        <v>364.8</v>
      </c>
      <c r="L114" s="2">
        <v>0</v>
      </c>
      <c r="M114" s="2">
        <v>0</v>
      </c>
      <c r="N114" s="2">
        <v>0</v>
      </c>
      <c r="O114" s="2">
        <v>0</v>
      </c>
      <c r="P114" s="2">
        <f t="shared" si="7"/>
        <v>0</v>
      </c>
      <c r="Q114" s="2">
        <f t="shared" si="8"/>
        <v>364.8</v>
      </c>
      <c r="R114" s="2">
        <f t="shared" si="10"/>
        <v>11635.2</v>
      </c>
      <c r="S114" s="25" t="s">
        <v>21</v>
      </c>
      <c r="T114" s="19"/>
      <c r="U114" s="19"/>
    </row>
    <row r="115" spans="1:21" s="24" customFormat="1" ht="15" customHeight="1" x14ac:dyDescent="0.25">
      <c r="A115" s="1" t="s">
        <v>172</v>
      </c>
      <c r="B115" s="1" t="s">
        <v>173</v>
      </c>
      <c r="C115" s="4" t="s">
        <v>24</v>
      </c>
      <c r="D115" s="4">
        <v>95</v>
      </c>
      <c r="E115" s="1" t="s">
        <v>19</v>
      </c>
      <c r="F115" s="1" t="s">
        <v>33</v>
      </c>
      <c r="G115" s="1">
        <v>20</v>
      </c>
      <c r="H115" s="2">
        <v>15000</v>
      </c>
      <c r="I115" s="3">
        <v>0</v>
      </c>
      <c r="J115" s="2">
        <f t="shared" si="5"/>
        <v>15000</v>
      </c>
      <c r="K115" s="2">
        <v>456</v>
      </c>
      <c r="L115" s="2">
        <v>0</v>
      </c>
      <c r="M115" s="2">
        <v>0</v>
      </c>
      <c r="N115" s="2">
        <v>0</v>
      </c>
      <c r="O115" s="2">
        <v>0</v>
      </c>
      <c r="P115" s="2">
        <f t="shared" si="7"/>
        <v>0</v>
      </c>
      <c r="Q115" s="2">
        <f t="shared" si="8"/>
        <v>456</v>
      </c>
      <c r="R115" s="2">
        <f t="shared" si="10"/>
        <v>14544</v>
      </c>
      <c r="S115" s="14" t="s">
        <v>21</v>
      </c>
      <c r="T115" s="19">
        <v>44479</v>
      </c>
      <c r="U115" s="19">
        <v>44661</v>
      </c>
    </row>
    <row r="116" spans="1:21" s="24" customFormat="1" ht="15" customHeight="1" x14ac:dyDescent="0.25">
      <c r="A116" s="1" t="s">
        <v>55</v>
      </c>
      <c r="B116" s="1" t="s">
        <v>56</v>
      </c>
      <c r="C116" s="4" t="s">
        <v>24</v>
      </c>
      <c r="D116" s="4">
        <v>95</v>
      </c>
      <c r="E116" s="1" t="s">
        <v>19</v>
      </c>
      <c r="F116" s="1" t="s">
        <v>33</v>
      </c>
      <c r="G116" s="1">
        <v>20</v>
      </c>
      <c r="H116" s="2">
        <v>15000</v>
      </c>
      <c r="I116" s="3">
        <v>0</v>
      </c>
      <c r="J116" s="2">
        <f t="shared" si="5"/>
        <v>15000</v>
      </c>
      <c r="K116" s="2">
        <v>456</v>
      </c>
      <c r="L116" s="2">
        <v>0</v>
      </c>
      <c r="M116" s="2">
        <v>0</v>
      </c>
      <c r="N116" s="2">
        <v>0</v>
      </c>
      <c r="O116" s="2">
        <v>0</v>
      </c>
      <c r="P116" s="2">
        <f t="shared" si="7"/>
        <v>0</v>
      </c>
      <c r="Q116" s="2">
        <f t="shared" si="8"/>
        <v>456</v>
      </c>
      <c r="R116" s="2">
        <f t="shared" si="10"/>
        <v>14544</v>
      </c>
      <c r="S116" s="14" t="s">
        <v>21</v>
      </c>
      <c r="T116" s="19">
        <v>44501</v>
      </c>
      <c r="U116" s="19">
        <v>44652</v>
      </c>
    </row>
    <row r="117" spans="1:21" s="24" customFormat="1" ht="15" customHeight="1" x14ac:dyDescent="0.25">
      <c r="A117" s="1" t="s">
        <v>467</v>
      </c>
      <c r="B117" s="1" t="s">
        <v>468</v>
      </c>
      <c r="C117" s="1" t="s">
        <v>469</v>
      </c>
      <c r="D117" s="1">
        <v>66.5</v>
      </c>
      <c r="E117" s="1" t="s">
        <v>19</v>
      </c>
      <c r="F117" s="1" t="s">
        <v>211</v>
      </c>
      <c r="G117" s="1">
        <v>21</v>
      </c>
      <c r="H117" s="2">
        <v>10000</v>
      </c>
      <c r="I117" s="3">
        <v>0</v>
      </c>
      <c r="J117" s="2">
        <f t="shared" si="5"/>
        <v>10000</v>
      </c>
      <c r="K117" s="8">
        <v>304</v>
      </c>
      <c r="L117" s="2">
        <v>0</v>
      </c>
      <c r="M117" s="2">
        <v>0</v>
      </c>
      <c r="N117" s="2">
        <v>0</v>
      </c>
      <c r="O117" s="2">
        <v>0</v>
      </c>
      <c r="P117" s="2">
        <f t="shared" si="7"/>
        <v>0</v>
      </c>
      <c r="Q117" s="2">
        <f t="shared" si="8"/>
        <v>304</v>
      </c>
      <c r="R117" s="2">
        <f t="shared" si="10"/>
        <v>9696</v>
      </c>
      <c r="S117" s="14" t="s">
        <v>21</v>
      </c>
      <c r="T117" s="19">
        <v>44563</v>
      </c>
      <c r="U117" s="19">
        <v>44744</v>
      </c>
    </row>
    <row r="118" spans="1:21" s="24" customFormat="1" ht="15" customHeight="1" x14ac:dyDescent="0.25">
      <c r="A118" s="1" t="s">
        <v>290</v>
      </c>
      <c r="B118" s="1" t="s">
        <v>291</v>
      </c>
      <c r="C118" s="1" t="s">
        <v>292</v>
      </c>
      <c r="D118" s="1">
        <v>80</v>
      </c>
      <c r="E118" s="1" t="s">
        <v>19</v>
      </c>
      <c r="F118" s="1" t="s">
        <v>211</v>
      </c>
      <c r="G118" s="1">
        <v>21</v>
      </c>
      <c r="H118" s="2">
        <v>10000</v>
      </c>
      <c r="I118" s="3">
        <v>0</v>
      </c>
      <c r="J118" s="2">
        <f t="shared" si="5"/>
        <v>10000</v>
      </c>
      <c r="K118" s="2">
        <v>304</v>
      </c>
      <c r="L118" s="2">
        <v>0</v>
      </c>
      <c r="M118" s="2">
        <v>0</v>
      </c>
      <c r="N118" s="2">
        <v>0</v>
      </c>
      <c r="O118" s="2">
        <v>0</v>
      </c>
      <c r="P118" s="2">
        <f t="shared" si="7"/>
        <v>0</v>
      </c>
      <c r="Q118" s="2">
        <f t="shared" si="8"/>
        <v>304</v>
      </c>
      <c r="R118" s="2">
        <f t="shared" si="10"/>
        <v>9696</v>
      </c>
      <c r="S118" s="14" t="s">
        <v>21</v>
      </c>
      <c r="T118" s="19">
        <v>44424</v>
      </c>
      <c r="U118" s="19">
        <v>44608</v>
      </c>
    </row>
    <row r="119" spans="1:21" s="24" customFormat="1" ht="15" customHeight="1" x14ac:dyDescent="0.25">
      <c r="A119" s="7" t="s">
        <v>313</v>
      </c>
      <c r="B119" s="7" t="s">
        <v>641</v>
      </c>
      <c r="C119" s="7" t="s">
        <v>292</v>
      </c>
      <c r="D119" s="7">
        <v>80</v>
      </c>
      <c r="E119" s="7" t="s">
        <v>19</v>
      </c>
      <c r="F119" s="1" t="s">
        <v>642</v>
      </c>
      <c r="G119" s="1">
        <v>21</v>
      </c>
      <c r="H119" s="8">
        <v>10000</v>
      </c>
      <c r="I119" s="9">
        <v>0</v>
      </c>
      <c r="J119" s="2">
        <f t="shared" si="5"/>
        <v>10000</v>
      </c>
      <c r="K119" s="8">
        <v>304</v>
      </c>
      <c r="L119" s="8">
        <v>0</v>
      </c>
      <c r="M119" s="8">
        <v>0</v>
      </c>
      <c r="N119" s="8">
        <v>0</v>
      </c>
      <c r="O119" s="8">
        <v>0</v>
      </c>
      <c r="P119" s="2">
        <f t="shared" si="7"/>
        <v>0</v>
      </c>
      <c r="Q119" s="2">
        <f t="shared" si="8"/>
        <v>304</v>
      </c>
      <c r="R119" s="2">
        <f t="shared" si="10"/>
        <v>9696</v>
      </c>
      <c r="S119" s="23" t="s">
        <v>21</v>
      </c>
      <c r="T119" s="19"/>
      <c r="U119" s="19"/>
    </row>
    <row r="120" spans="1:21" s="24" customFormat="1" ht="15" customHeight="1" x14ac:dyDescent="0.25">
      <c r="A120" s="1" t="s">
        <v>276</v>
      </c>
      <c r="B120" s="1" t="s">
        <v>277</v>
      </c>
      <c r="C120" s="1" t="s">
        <v>278</v>
      </c>
      <c r="D120" s="1">
        <v>81</v>
      </c>
      <c r="E120" s="1" t="s">
        <v>19</v>
      </c>
      <c r="F120" s="1" t="s">
        <v>211</v>
      </c>
      <c r="G120" s="1">
        <v>21</v>
      </c>
      <c r="H120" s="2">
        <v>10000</v>
      </c>
      <c r="I120" s="3">
        <v>1522.5</v>
      </c>
      <c r="J120" s="2">
        <f t="shared" si="5"/>
        <v>11522.5</v>
      </c>
      <c r="K120" s="2">
        <v>304</v>
      </c>
      <c r="L120" s="2">
        <v>0</v>
      </c>
      <c r="M120" s="2">
        <v>0</v>
      </c>
      <c r="N120" s="2">
        <v>0</v>
      </c>
      <c r="O120" s="2">
        <v>0</v>
      </c>
      <c r="P120" s="2">
        <f t="shared" si="7"/>
        <v>0</v>
      </c>
      <c r="Q120" s="2">
        <f t="shared" si="8"/>
        <v>304</v>
      </c>
      <c r="R120" s="2">
        <f t="shared" si="10"/>
        <v>9696</v>
      </c>
      <c r="S120" s="14" t="s">
        <v>21</v>
      </c>
      <c r="T120" s="19">
        <v>44457</v>
      </c>
      <c r="U120" s="19">
        <v>44638</v>
      </c>
    </row>
    <row r="121" spans="1:21" s="24" customFormat="1" ht="15" customHeight="1" x14ac:dyDescent="0.25">
      <c r="A121" s="1" t="s">
        <v>472</v>
      </c>
      <c r="B121" s="1" t="s">
        <v>473</v>
      </c>
      <c r="C121" s="1" t="s">
        <v>210</v>
      </c>
      <c r="D121" s="1">
        <v>85</v>
      </c>
      <c r="E121" s="1" t="s">
        <v>19</v>
      </c>
      <c r="F121" s="1" t="s">
        <v>211</v>
      </c>
      <c r="G121" s="1">
        <v>21</v>
      </c>
      <c r="H121" s="2">
        <v>15000</v>
      </c>
      <c r="I121" s="3">
        <v>0</v>
      </c>
      <c r="J121" s="2">
        <f t="shared" si="5"/>
        <v>15000</v>
      </c>
      <c r="K121" s="2">
        <v>456</v>
      </c>
      <c r="L121" s="2">
        <v>0</v>
      </c>
      <c r="M121" s="2">
        <v>0</v>
      </c>
      <c r="N121" s="2">
        <v>0</v>
      </c>
      <c r="O121" s="2">
        <v>0</v>
      </c>
      <c r="P121" s="2">
        <f t="shared" si="7"/>
        <v>0</v>
      </c>
      <c r="Q121" s="2">
        <f t="shared" si="8"/>
        <v>456</v>
      </c>
      <c r="R121" s="2">
        <f t="shared" si="10"/>
        <v>14544</v>
      </c>
      <c r="S121" s="14" t="s">
        <v>21</v>
      </c>
      <c r="T121" s="19">
        <v>44562</v>
      </c>
      <c r="U121" s="19">
        <v>44743</v>
      </c>
    </row>
    <row r="122" spans="1:21" s="24" customFormat="1" ht="15" customHeight="1" x14ac:dyDescent="0.25">
      <c r="A122" s="1" t="s">
        <v>208</v>
      </c>
      <c r="B122" s="1" t="s">
        <v>209</v>
      </c>
      <c r="C122" s="1" t="s">
        <v>210</v>
      </c>
      <c r="D122" s="1">
        <v>85</v>
      </c>
      <c r="E122" s="1" t="s">
        <v>19</v>
      </c>
      <c r="F122" s="1" t="s">
        <v>211</v>
      </c>
      <c r="G122" s="1">
        <v>21</v>
      </c>
      <c r="H122" s="2">
        <v>10000</v>
      </c>
      <c r="I122" s="3">
        <v>1522.5</v>
      </c>
      <c r="J122" s="2">
        <f t="shared" si="5"/>
        <v>11522.5</v>
      </c>
      <c r="K122" s="2">
        <v>304</v>
      </c>
      <c r="L122" s="2">
        <v>0</v>
      </c>
      <c r="M122" s="2">
        <v>0</v>
      </c>
      <c r="N122" s="2">
        <v>0</v>
      </c>
      <c r="O122" s="2">
        <v>0</v>
      </c>
      <c r="P122" s="2">
        <f t="shared" si="7"/>
        <v>0</v>
      </c>
      <c r="Q122" s="2">
        <f t="shared" si="8"/>
        <v>304</v>
      </c>
      <c r="R122" s="2">
        <f t="shared" si="10"/>
        <v>9696</v>
      </c>
      <c r="S122" s="14" t="s">
        <v>21</v>
      </c>
      <c r="T122" s="19">
        <v>44422</v>
      </c>
      <c r="U122" s="19">
        <v>44606</v>
      </c>
    </row>
    <row r="123" spans="1:21" s="24" customFormat="1" ht="15" customHeight="1" x14ac:dyDescent="0.25">
      <c r="A123" s="1" t="s">
        <v>446</v>
      </c>
      <c r="B123" s="1" t="s">
        <v>447</v>
      </c>
      <c r="C123" s="1" t="s">
        <v>448</v>
      </c>
      <c r="D123" s="1">
        <v>88</v>
      </c>
      <c r="E123" s="1" t="s">
        <v>19</v>
      </c>
      <c r="F123" s="1" t="s">
        <v>211</v>
      </c>
      <c r="G123" s="1">
        <v>21</v>
      </c>
      <c r="H123" s="2">
        <v>15000</v>
      </c>
      <c r="I123" s="3">
        <v>0</v>
      </c>
      <c r="J123" s="2">
        <f t="shared" si="5"/>
        <v>15000</v>
      </c>
      <c r="K123" s="8">
        <v>456</v>
      </c>
      <c r="L123" s="2">
        <v>0</v>
      </c>
      <c r="M123" s="2">
        <v>0</v>
      </c>
      <c r="N123" s="2">
        <v>0</v>
      </c>
      <c r="O123" s="2">
        <v>0</v>
      </c>
      <c r="P123" s="2">
        <f t="shared" si="7"/>
        <v>0</v>
      </c>
      <c r="Q123" s="2">
        <f t="shared" si="8"/>
        <v>456</v>
      </c>
      <c r="R123" s="2">
        <f t="shared" si="10"/>
        <v>14544</v>
      </c>
      <c r="S123" s="14" t="s">
        <v>21</v>
      </c>
      <c r="T123" s="19">
        <v>44568</v>
      </c>
      <c r="U123" s="19">
        <v>44749</v>
      </c>
    </row>
    <row r="124" spans="1:21" s="24" customFormat="1" ht="15" customHeight="1" x14ac:dyDescent="0.25">
      <c r="A124" s="7" t="s">
        <v>647</v>
      </c>
      <c r="B124" s="7" t="s">
        <v>648</v>
      </c>
      <c r="C124" s="7" t="s">
        <v>492</v>
      </c>
      <c r="D124" s="7">
        <v>88</v>
      </c>
      <c r="E124" s="7" t="s">
        <v>19</v>
      </c>
      <c r="F124" s="1" t="s">
        <v>493</v>
      </c>
      <c r="G124" s="1">
        <v>21</v>
      </c>
      <c r="H124" s="8">
        <v>15000</v>
      </c>
      <c r="I124" s="9">
        <v>0</v>
      </c>
      <c r="J124" s="2">
        <f t="shared" si="5"/>
        <v>15000</v>
      </c>
      <c r="K124" s="8">
        <v>456</v>
      </c>
      <c r="L124" s="8">
        <v>0</v>
      </c>
      <c r="M124" s="8">
        <v>0</v>
      </c>
      <c r="N124" s="8">
        <v>0</v>
      </c>
      <c r="O124" s="8">
        <v>0</v>
      </c>
      <c r="P124" s="2">
        <f t="shared" si="7"/>
        <v>0</v>
      </c>
      <c r="Q124" s="2">
        <f t="shared" si="8"/>
        <v>456</v>
      </c>
      <c r="R124" s="2">
        <f t="shared" si="10"/>
        <v>14544</v>
      </c>
      <c r="S124" s="23" t="s">
        <v>21</v>
      </c>
      <c r="T124" s="19"/>
      <c r="U124" s="19"/>
    </row>
    <row r="125" spans="1:21" s="24" customFormat="1" ht="15" customHeight="1" x14ac:dyDescent="0.25">
      <c r="A125" s="7" t="s">
        <v>490</v>
      </c>
      <c r="B125" s="7" t="s">
        <v>491</v>
      </c>
      <c r="C125" s="7" t="s">
        <v>492</v>
      </c>
      <c r="D125" s="7">
        <v>88</v>
      </c>
      <c r="E125" s="7" t="s">
        <v>19</v>
      </c>
      <c r="F125" s="1" t="s">
        <v>493</v>
      </c>
      <c r="G125" s="1">
        <v>21</v>
      </c>
      <c r="H125" s="8">
        <v>15000</v>
      </c>
      <c r="I125" s="9">
        <v>0</v>
      </c>
      <c r="J125" s="2">
        <f t="shared" si="5"/>
        <v>15000</v>
      </c>
      <c r="K125" s="8">
        <v>456</v>
      </c>
      <c r="L125" s="8">
        <v>0</v>
      </c>
      <c r="M125" s="8">
        <v>0</v>
      </c>
      <c r="N125" s="8">
        <v>0</v>
      </c>
      <c r="O125" s="8">
        <v>0</v>
      </c>
      <c r="P125" s="2">
        <f t="shared" si="7"/>
        <v>0</v>
      </c>
      <c r="Q125" s="2">
        <f t="shared" si="8"/>
        <v>456</v>
      </c>
      <c r="R125" s="2">
        <f t="shared" si="10"/>
        <v>14544</v>
      </c>
      <c r="S125" s="13" t="s">
        <v>21</v>
      </c>
      <c r="T125" s="19">
        <v>44444</v>
      </c>
      <c r="U125" s="19">
        <v>44625</v>
      </c>
    </row>
    <row r="126" spans="1:21" s="24" customFormat="1" ht="15" customHeight="1" x14ac:dyDescent="0.25">
      <c r="A126" s="1" t="s">
        <v>187</v>
      </c>
      <c r="B126" s="1" t="s">
        <v>188</v>
      </c>
      <c r="C126" s="1" t="s">
        <v>189</v>
      </c>
      <c r="D126" s="1">
        <v>13</v>
      </c>
      <c r="E126" s="1" t="s">
        <v>19</v>
      </c>
      <c r="F126" s="1" t="s">
        <v>29</v>
      </c>
      <c r="G126" s="1">
        <v>22</v>
      </c>
      <c r="H126" s="2">
        <v>10000</v>
      </c>
      <c r="I126" s="3">
        <v>0</v>
      </c>
      <c r="J126" s="2">
        <f t="shared" si="5"/>
        <v>10000</v>
      </c>
      <c r="K126" s="2">
        <v>304</v>
      </c>
      <c r="L126" s="2">
        <v>0</v>
      </c>
      <c r="M126" s="2">
        <v>0</v>
      </c>
      <c r="N126" s="2">
        <v>0</v>
      </c>
      <c r="O126" s="2">
        <v>0</v>
      </c>
      <c r="P126" s="2">
        <f t="shared" si="7"/>
        <v>0</v>
      </c>
      <c r="Q126" s="2">
        <f t="shared" si="8"/>
        <v>304</v>
      </c>
      <c r="R126" s="2">
        <f t="shared" si="10"/>
        <v>9696</v>
      </c>
      <c r="S126" s="14" t="s">
        <v>21</v>
      </c>
      <c r="T126" s="19">
        <v>44458</v>
      </c>
      <c r="U126" s="19">
        <v>44639</v>
      </c>
    </row>
    <row r="127" spans="1:21" s="24" customFormat="1" ht="15" customHeight="1" x14ac:dyDescent="0.25">
      <c r="A127" s="1" t="s">
        <v>304</v>
      </c>
      <c r="B127" s="1" t="s">
        <v>256</v>
      </c>
      <c r="C127" s="1" t="s">
        <v>305</v>
      </c>
      <c r="D127" s="1">
        <v>33</v>
      </c>
      <c r="E127" s="1" t="s">
        <v>19</v>
      </c>
      <c r="F127" s="1" t="s">
        <v>29</v>
      </c>
      <c r="G127" s="1">
        <v>22</v>
      </c>
      <c r="H127" s="2">
        <v>10000</v>
      </c>
      <c r="I127" s="3">
        <v>0</v>
      </c>
      <c r="J127" s="2">
        <f t="shared" si="5"/>
        <v>10000</v>
      </c>
      <c r="K127" s="2">
        <v>304</v>
      </c>
      <c r="L127" s="2">
        <v>0</v>
      </c>
      <c r="M127" s="2">
        <v>0</v>
      </c>
      <c r="N127" s="2">
        <v>0</v>
      </c>
      <c r="O127" s="2">
        <v>0</v>
      </c>
      <c r="P127" s="2">
        <f t="shared" si="7"/>
        <v>0</v>
      </c>
      <c r="Q127" s="2">
        <f t="shared" si="8"/>
        <v>304</v>
      </c>
      <c r="R127" s="2">
        <f t="shared" si="10"/>
        <v>9696</v>
      </c>
      <c r="S127" s="14" t="s">
        <v>21</v>
      </c>
      <c r="T127" s="19">
        <v>44434</v>
      </c>
      <c r="U127" s="19">
        <v>44618</v>
      </c>
    </row>
    <row r="128" spans="1:21" s="24" customFormat="1" ht="15" customHeight="1" x14ac:dyDescent="0.25">
      <c r="A128" s="7" t="s">
        <v>620</v>
      </c>
      <c r="B128" s="7" t="s">
        <v>621</v>
      </c>
      <c r="C128" s="7" t="s">
        <v>78</v>
      </c>
      <c r="D128" s="7">
        <v>62</v>
      </c>
      <c r="E128" s="7" t="s">
        <v>19</v>
      </c>
      <c r="F128" s="1" t="s">
        <v>29</v>
      </c>
      <c r="G128" s="1">
        <v>22</v>
      </c>
      <c r="H128" s="8">
        <v>15000</v>
      </c>
      <c r="I128" s="9">
        <v>0</v>
      </c>
      <c r="J128" s="2">
        <f t="shared" si="5"/>
        <v>15000</v>
      </c>
      <c r="K128" s="8">
        <v>456</v>
      </c>
      <c r="L128" s="8">
        <v>0</v>
      </c>
      <c r="M128" s="8">
        <v>0</v>
      </c>
      <c r="N128" s="8">
        <v>0</v>
      </c>
      <c r="O128" s="8">
        <v>0</v>
      </c>
      <c r="P128" s="2">
        <f t="shared" si="7"/>
        <v>0</v>
      </c>
      <c r="Q128" s="2">
        <f t="shared" si="8"/>
        <v>456</v>
      </c>
      <c r="R128" s="2">
        <f t="shared" si="10"/>
        <v>14544</v>
      </c>
      <c r="S128" s="23" t="s">
        <v>21</v>
      </c>
      <c r="T128" s="19"/>
      <c r="U128" s="19"/>
    </row>
    <row r="129" spans="1:21" s="24" customFormat="1" ht="15" customHeight="1" x14ac:dyDescent="0.25">
      <c r="A129" s="1" t="s">
        <v>142</v>
      </c>
      <c r="B129" s="1" t="s">
        <v>143</v>
      </c>
      <c r="C129" s="1" t="s">
        <v>78</v>
      </c>
      <c r="D129" s="7">
        <v>62</v>
      </c>
      <c r="E129" s="1" t="s">
        <v>19</v>
      </c>
      <c r="F129" s="1" t="s">
        <v>29</v>
      </c>
      <c r="G129" s="1">
        <v>22</v>
      </c>
      <c r="H129" s="2">
        <v>15000</v>
      </c>
      <c r="I129" s="3">
        <v>0</v>
      </c>
      <c r="J129" s="2">
        <f t="shared" si="5"/>
        <v>15000</v>
      </c>
      <c r="K129" s="8">
        <v>456</v>
      </c>
      <c r="L129" s="2">
        <v>0</v>
      </c>
      <c r="M129" s="2">
        <v>0</v>
      </c>
      <c r="N129" s="2">
        <v>0</v>
      </c>
      <c r="O129" s="2">
        <v>0</v>
      </c>
      <c r="P129" s="2">
        <f t="shared" si="7"/>
        <v>0</v>
      </c>
      <c r="Q129" s="2">
        <f t="shared" si="8"/>
        <v>456</v>
      </c>
      <c r="R129" s="2">
        <f t="shared" si="10"/>
        <v>14544</v>
      </c>
      <c r="S129" s="14" t="s">
        <v>21</v>
      </c>
      <c r="T129" s="19">
        <v>44417</v>
      </c>
      <c r="U129" s="19">
        <v>44601</v>
      </c>
    </row>
    <row r="130" spans="1:21" s="24" customFormat="1" ht="15" customHeight="1" x14ac:dyDescent="0.25">
      <c r="A130" s="1" t="s">
        <v>131</v>
      </c>
      <c r="B130" s="1" t="s">
        <v>132</v>
      </c>
      <c r="C130" s="1" t="s">
        <v>78</v>
      </c>
      <c r="D130" s="7">
        <v>62</v>
      </c>
      <c r="E130" s="1" t="s">
        <v>19</v>
      </c>
      <c r="F130" s="1" t="s">
        <v>29</v>
      </c>
      <c r="G130" s="1">
        <v>22</v>
      </c>
      <c r="H130" s="2">
        <v>15000</v>
      </c>
      <c r="I130" s="3">
        <v>0</v>
      </c>
      <c r="J130" s="2">
        <f t="shared" ref="J130:J193" si="11">H130+I130</f>
        <v>15000</v>
      </c>
      <c r="K130" s="2">
        <v>456</v>
      </c>
      <c r="L130" s="2">
        <v>0</v>
      </c>
      <c r="M130" s="2">
        <v>0</v>
      </c>
      <c r="N130" s="2">
        <v>0</v>
      </c>
      <c r="O130" s="2">
        <v>0</v>
      </c>
      <c r="P130" s="2">
        <f t="shared" si="7"/>
        <v>0</v>
      </c>
      <c r="Q130" s="2">
        <f t="shared" si="8"/>
        <v>456</v>
      </c>
      <c r="R130" s="2">
        <f t="shared" si="10"/>
        <v>14544</v>
      </c>
      <c r="S130" s="14" t="s">
        <v>21</v>
      </c>
      <c r="T130" s="19">
        <v>44495</v>
      </c>
      <c r="U130" s="19">
        <v>44677</v>
      </c>
    </row>
    <row r="131" spans="1:21" s="24" customFormat="1" ht="15" customHeight="1" x14ac:dyDescent="0.25">
      <c r="A131" s="1" t="s">
        <v>311</v>
      </c>
      <c r="B131" s="1" t="s">
        <v>312</v>
      </c>
      <c r="C131" s="5" t="s">
        <v>78</v>
      </c>
      <c r="D131" s="7">
        <v>62</v>
      </c>
      <c r="E131" s="1" t="s">
        <v>19</v>
      </c>
      <c r="F131" s="1" t="s">
        <v>29</v>
      </c>
      <c r="G131" s="1">
        <v>22</v>
      </c>
      <c r="H131" s="2">
        <v>15000</v>
      </c>
      <c r="I131" s="3">
        <v>1522.5</v>
      </c>
      <c r="J131" s="2">
        <f t="shared" si="11"/>
        <v>16522.5</v>
      </c>
      <c r="K131" s="2">
        <v>456</v>
      </c>
      <c r="L131" s="2">
        <v>0</v>
      </c>
      <c r="M131" s="2">
        <v>0</v>
      </c>
      <c r="N131" s="2">
        <v>0</v>
      </c>
      <c r="O131" s="2">
        <v>0</v>
      </c>
      <c r="P131" s="2">
        <f t="shared" ref="P131:P194" si="12">L131+M131+N131+O131</f>
        <v>0</v>
      </c>
      <c r="Q131" s="2">
        <f t="shared" ref="Q131:Q194" si="13">K131+P131</f>
        <v>456</v>
      </c>
      <c r="R131" s="2">
        <f t="shared" si="10"/>
        <v>14544</v>
      </c>
      <c r="S131" s="14" t="s">
        <v>21</v>
      </c>
      <c r="T131" s="19">
        <v>44525</v>
      </c>
      <c r="U131" s="19">
        <v>44706</v>
      </c>
    </row>
    <row r="132" spans="1:21" s="24" customFormat="1" ht="15" customHeight="1" x14ac:dyDescent="0.25">
      <c r="A132" s="7" t="s">
        <v>344</v>
      </c>
      <c r="B132" s="7" t="s">
        <v>345</v>
      </c>
      <c r="C132" s="5" t="s">
        <v>78</v>
      </c>
      <c r="D132" s="7">
        <v>62</v>
      </c>
      <c r="E132" s="7" t="s">
        <v>19</v>
      </c>
      <c r="F132" s="1" t="s">
        <v>29</v>
      </c>
      <c r="G132" s="1">
        <v>22</v>
      </c>
      <c r="H132" s="8">
        <v>15000</v>
      </c>
      <c r="I132" s="9">
        <v>0</v>
      </c>
      <c r="J132" s="2">
        <f t="shared" si="11"/>
        <v>15000</v>
      </c>
      <c r="K132" s="2">
        <v>456</v>
      </c>
      <c r="L132" s="2">
        <v>0</v>
      </c>
      <c r="M132" s="2">
        <v>0</v>
      </c>
      <c r="N132" s="2">
        <v>0</v>
      </c>
      <c r="O132" s="8">
        <v>0</v>
      </c>
      <c r="P132" s="2">
        <f t="shared" si="12"/>
        <v>0</v>
      </c>
      <c r="Q132" s="2">
        <f t="shared" si="13"/>
        <v>456</v>
      </c>
      <c r="R132" s="2">
        <f t="shared" si="10"/>
        <v>14544</v>
      </c>
      <c r="S132" s="14" t="s">
        <v>21</v>
      </c>
      <c r="T132" s="19">
        <v>44556</v>
      </c>
      <c r="U132" s="19">
        <v>44738</v>
      </c>
    </row>
    <row r="133" spans="1:21" s="24" customFormat="1" ht="15" customHeight="1" x14ac:dyDescent="0.25">
      <c r="A133" s="1" t="s">
        <v>76</v>
      </c>
      <c r="B133" s="1" t="s">
        <v>77</v>
      </c>
      <c r="C133" s="5" t="s">
        <v>78</v>
      </c>
      <c r="D133" s="7">
        <v>62</v>
      </c>
      <c r="E133" s="1" t="s">
        <v>19</v>
      </c>
      <c r="F133" s="1" t="s">
        <v>29</v>
      </c>
      <c r="G133" s="1">
        <v>22</v>
      </c>
      <c r="H133" s="2">
        <v>15000</v>
      </c>
      <c r="I133" s="3">
        <v>0</v>
      </c>
      <c r="J133" s="2">
        <f t="shared" si="11"/>
        <v>15000</v>
      </c>
      <c r="K133" s="2">
        <v>456</v>
      </c>
      <c r="L133" s="2">
        <v>0</v>
      </c>
      <c r="M133" s="2">
        <v>0</v>
      </c>
      <c r="N133" s="2">
        <v>0</v>
      </c>
      <c r="O133" s="2">
        <v>0</v>
      </c>
      <c r="P133" s="2">
        <f t="shared" si="12"/>
        <v>0</v>
      </c>
      <c r="Q133" s="2">
        <f t="shared" si="13"/>
        <v>456</v>
      </c>
      <c r="R133" s="2">
        <f t="shared" si="10"/>
        <v>14544</v>
      </c>
      <c r="S133" s="14" t="s">
        <v>21</v>
      </c>
      <c r="T133" s="19">
        <v>44476</v>
      </c>
      <c r="U133" s="19">
        <v>44658</v>
      </c>
    </row>
    <row r="134" spans="1:21" s="24" customFormat="1" ht="15" customHeight="1" x14ac:dyDescent="0.25">
      <c r="A134" s="1" t="s">
        <v>174</v>
      </c>
      <c r="B134" s="1" t="s">
        <v>175</v>
      </c>
      <c r="C134" s="1" t="s">
        <v>78</v>
      </c>
      <c r="D134" s="7">
        <v>62</v>
      </c>
      <c r="E134" s="1" t="s">
        <v>19</v>
      </c>
      <c r="F134" s="1" t="s">
        <v>29</v>
      </c>
      <c r="G134" s="1">
        <v>22</v>
      </c>
      <c r="H134" s="2">
        <v>15000</v>
      </c>
      <c r="I134" s="3">
        <v>0</v>
      </c>
      <c r="J134" s="2">
        <f t="shared" si="11"/>
        <v>15000</v>
      </c>
      <c r="K134" s="2">
        <v>456</v>
      </c>
      <c r="L134" s="2">
        <v>0</v>
      </c>
      <c r="M134" s="2">
        <v>0</v>
      </c>
      <c r="N134" s="2">
        <v>0</v>
      </c>
      <c r="O134" s="2">
        <v>0</v>
      </c>
      <c r="P134" s="2">
        <f t="shared" si="12"/>
        <v>0</v>
      </c>
      <c r="Q134" s="2">
        <f t="shared" si="13"/>
        <v>456</v>
      </c>
      <c r="R134" s="2">
        <f t="shared" si="10"/>
        <v>14544</v>
      </c>
      <c r="S134" s="14" t="s">
        <v>21</v>
      </c>
      <c r="T134" s="19">
        <v>44214</v>
      </c>
      <c r="U134" s="19">
        <v>44760</v>
      </c>
    </row>
    <row r="135" spans="1:21" s="24" customFormat="1" ht="15" customHeight="1" x14ac:dyDescent="0.25">
      <c r="A135" s="1" t="s">
        <v>416</v>
      </c>
      <c r="B135" s="1" t="s">
        <v>417</v>
      </c>
      <c r="C135" s="1" t="s">
        <v>78</v>
      </c>
      <c r="D135" s="7">
        <v>62</v>
      </c>
      <c r="E135" s="1" t="s">
        <v>19</v>
      </c>
      <c r="F135" s="1" t="s">
        <v>29</v>
      </c>
      <c r="G135" s="1">
        <v>22</v>
      </c>
      <c r="H135" s="2">
        <v>15000</v>
      </c>
      <c r="I135" s="3">
        <v>0</v>
      </c>
      <c r="J135" s="2">
        <f t="shared" si="11"/>
        <v>15000</v>
      </c>
      <c r="K135" s="2">
        <v>456</v>
      </c>
      <c r="L135" s="2">
        <v>0</v>
      </c>
      <c r="M135" s="2">
        <v>0</v>
      </c>
      <c r="N135" s="2">
        <v>0</v>
      </c>
      <c r="O135" s="2">
        <v>0</v>
      </c>
      <c r="P135" s="2">
        <f t="shared" si="12"/>
        <v>0</v>
      </c>
      <c r="Q135" s="2">
        <f t="shared" si="13"/>
        <v>456</v>
      </c>
      <c r="R135" s="2">
        <f t="shared" si="10"/>
        <v>14544</v>
      </c>
      <c r="S135" s="14" t="s">
        <v>21</v>
      </c>
      <c r="T135" s="19">
        <v>44434</v>
      </c>
      <c r="U135" s="19">
        <v>44618</v>
      </c>
    </row>
    <row r="136" spans="1:21" s="24" customFormat="1" ht="15" customHeight="1" x14ac:dyDescent="0.25">
      <c r="A136" s="10" t="s">
        <v>144</v>
      </c>
      <c r="B136" s="10" t="s">
        <v>145</v>
      </c>
      <c r="C136" s="30" t="s">
        <v>78</v>
      </c>
      <c r="D136" s="7">
        <v>62</v>
      </c>
      <c r="E136" s="10" t="s">
        <v>19</v>
      </c>
      <c r="F136" s="10" t="s">
        <v>29</v>
      </c>
      <c r="G136" s="1">
        <v>22</v>
      </c>
      <c r="H136" s="11">
        <v>15000</v>
      </c>
      <c r="I136" s="12">
        <v>1522.5</v>
      </c>
      <c r="J136" s="2">
        <f t="shared" si="11"/>
        <v>16522.5</v>
      </c>
      <c r="K136" s="11">
        <v>456</v>
      </c>
      <c r="L136" s="2">
        <v>0</v>
      </c>
      <c r="M136" s="2">
        <v>0</v>
      </c>
      <c r="N136" s="2">
        <v>0</v>
      </c>
      <c r="O136" s="11">
        <v>0</v>
      </c>
      <c r="P136" s="2">
        <f t="shared" si="12"/>
        <v>0</v>
      </c>
      <c r="Q136" s="2">
        <f t="shared" si="13"/>
        <v>456</v>
      </c>
      <c r="R136" s="2">
        <f t="shared" si="10"/>
        <v>14544</v>
      </c>
      <c r="S136" s="14" t="s">
        <v>21</v>
      </c>
      <c r="T136" s="19">
        <v>44525</v>
      </c>
      <c r="U136" s="19">
        <v>44706</v>
      </c>
    </row>
    <row r="137" spans="1:21" s="24" customFormat="1" ht="15" customHeight="1" x14ac:dyDescent="0.25">
      <c r="A137" s="1" t="s">
        <v>407</v>
      </c>
      <c r="B137" s="1" t="s">
        <v>408</v>
      </c>
      <c r="C137" s="1" t="s">
        <v>78</v>
      </c>
      <c r="D137" s="7">
        <v>62</v>
      </c>
      <c r="E137" s="1" t="s">
        <v>19</v>
      </c>
      <c r="F137" s="1" t="s">
        <v>29</v>
      </c>
      <c r="G137" s="1">
        <v>22</v>
      </c>
      <c r="H137" s="2">
        <v>15000</v>
      </c>
      <c r="I137" s="3">
        <v>1522.5</v>
      </c>
      <c r="J137" s="2">
        <f t="shared" si="11"/>
        <v>16522.5</v>
      </c>
      <c r="K137" s="8">
        <v>456</v>
      </c>
      <c r="L137" s="2">
        <v>0</v>
      </c>
      <c r="M137" s="2">
        <v>0</v>
      </c>
      <c r="N137" s="2">
        <v>0</v>
      </c>
      <c r="O137" s="2">
        <v>0</v>
      </c>
      <c r="P137" s="2">
        <f t="shared" si="12"/>
        <v>0</v>
      </c>
      <c r="Q137" s="2">
        <f t="shared" si="13"/>
        <v>456</v>
      </c>
      <c r="R137" s="2">
        <f t="shared" si="10"/>
        <v>14544</v>
      </c>
      <c r="S137" s="14" t="s">
        <v>21</v>
      </c>
      <c r="T137" s="19">
        <v>44523</v>
      </c>
      <c r="U137" s="19">
        <v>44704</v>
      </c>
    </row>
    <row r="138" spans="1:21" s="24" customFormat="1" ht="15" customHeight="1" x14ac:dyDescent="0.25">
      <c r="A138" s="1" t="s">
        <v>197</v>
      </c>
      <c r="B138" s="1" t="s">
        <v>198</v>
      </c>
      <c r="C138" s="6" t="s">
        <v>78</v>
      </c>
      <c r="D138" s="7">
        <v>62</v>
      </c>
      <c r="E138" s="1" t="s">
        <v>19</v>
      </c>
      <c r="F138" s="1" t="s">
        <v>29</v>
      </c>
      <c r="G138" s="1">
        <v>22</v>
      </c>
      <c r="H138" s="2">
        <v>15000</v>
      </c>
      <c r="I138" s="3">
        <v>0</v>
      </c>
      <c r="J138" s="2">
        <f t="shared" si="11"/>
        <v>15000</v>
      </c>
      <c r="K138" s="2">
        <v>456</v>
      </c>
      <c r="L138" s="2">
        <v>0</v>
      </c>
      <c r="M138" s="2">
        <v>0</v>
      </c>
      <c r="N138" s="2">
        <v>0</v>
      </c>
      <c r="O138" s="2">
        <v>0</v>
      </c>
      <c r="P138" s="2">
        <f t="shared" si="12"/>
        <v>0</v>
      </c>
      <c r="Q138" s="2">
        <f t="shared" si="13"/>
        <v>456</v>
      </c>
      <c r="R138" s="2">
        <f t="shared" si="10"/>
        <v>14544</v>
      </c>
      <c r="S138" s="14" t="s">
        <v>21</v>
      </c>
      <c r="T138" s="19">
        <v>44464</v>
      </c>
      <c r="U138" s="19">
        <v>44645</v>
      </c>
    </row>
    <row r="139" spans="1:21" s="24" customFormat="1" ht="15" customHeight="1" x14ac:dyDescent="0.25">
      <c r="A139" s="1" t="s">
        <v>185</v>
      </c>
      <c r="B139" s="1" t="s">
        <v>186</v>
      </c>
      <c r="C139" s="5" t="s">
        <v>78</v>
      </c>
      <c r="D139" s="7">
        <v>62</v>
      </c>
      <c r="E139" s="1" t="s">
        <v>19</v>
      </c>
      <c r="F139" s="1" t="s">
        <v>29</v>
      </c>
      <c r="G139" s="1">
        <v>22</v>
      </c>
      <c r="H139" s="2">
        <v>15000</v>
      </c>
      <c r="I139" s="3">
        <v>0</v>
      </c>
      <c r="J139" s="2">
        <f t="shared" si="11"/>
        <v>15000</v>
      </c>
      <c r="K139" s="2">
        <v>456</v>
      </c>
      <c r="L139" s="2">
        <v>0</v>
      </c>
      <c r="M139" s="2">
        <v>0</v>
      </c>
      <c r="N139" s="2">
        <v>0</v>
      </c>
      <c r="O139" s="2">
        <v>0</v>
      </c>
      <c r="P139" s="2">
        <f t="shared" si="12"/>
        <v>0</v>
      </c>
      <c r="Q139" s="2">
        <f t="shared" si="13"/>
        <v>456</v>
      </c>
      <c r="R139" s="2">
        <f t="shared" ref="R139:R170" si="14">H139-Q139</f>
        <v>14544</v>
      </c>
      <c r="S139" s="14" t="s">
        <v>21</v>
      </c>
      <c r="T139" s="19">
        <v>44380</v>
      </c>
      <c r="U139" s="19">
        <v>44564</v>
      </c>
    </row>
    <row r="140" spans="1:21" s="24" customFormat="1" ht="15" customHeight="1" x14ac:dyDescent="0.25">
      <c r="A140" s="1" t="s">
        <v>426</v>
      </c>
      <c r="B140" s="1" t="s">
        <v>356</v>
      </c>
      <c r="C140" s="1" t="s">
        <v>78</v>
      </c>
      <c r="D140" s="7">
        <v>62</v>
      </c>
      <c r="E140" s="1" t="s">
        <v>19</v>
      </c>
      <c r="F140" s="1" t="s">
        <v>29</v>
      </c>
      <c r="G140" s="1">
        <v>22</v>
      </c>
      <c r="H140" s="2">
        <v>15000</v>
      </c>
      <c r="I140" s="3">
        <v>0</v>
      </c>
      <c r="J140" s="2">
        <f t="shared" si="11"/>
        <v>15000</v>
      </c>
      <c r="K140" s="2">
        <v>456</v>
      </c>
      <c r="L140" s="2">
        <v>0</v>
      </c>
      <c r="M140" s="2">
        <v>0</v>
      </c>
      <c r="N140" s="2">
        <v>0</v>
      </c>
      <c r="O140" s="2">
        <v>0</v>
      </c>
      <c r="P140" s="2">
        <f t="shared" si="12"/>
        <v>0</v>
      </c>
      <c r="Q140" s="2">
        <f t="shared" si="13"/>
        <v>456</v>
      </c>
      <c r="R140" s="2">
        <f t="shared" si="14"/>
        <v>14544</v>
      </c>
      <c r="S140" s="14" t="s">
        <v>21</v>
      </c>
      <c r="T140" s="19">
        <v>44572</v>
      </c>
      <c r="U140" s="19">
        <v>44753</v>
      </c>
    </row>
    <row r="141" spans="1:21" s="24" customFormat="1" ht="15" customHeight="1" x14ac:dyDescent="0.25">
      <c r="A141" s="1" t="s">
        <v>101</v>
      </c>
      <c r="B141" s="1" t="s">
        <v>102</v>
      </c>
      <c r="C141" s="5" t="s">
        <v>78</v>
      </c>
      <c r="D141" s="7">
        <v>62</v>
      </c>
      <c r="E141" s="1" t="s">
        <v>19</v>
      </c>
      <c r="F141" s="1" t="s">
        <v>29</v>
      </c>
      <c r="G141" s="1">
        <v>22</v>
      </c>
      <c r="H141" s="2">
        <v>15000</v>
      </c>
      <c r="I141" s="3">
        <v>1522.5</v>
      </c>
      <c r="J141" s="2">
        <f t="shared" si="11"/>
        <v>16522.5</v>
      </c>
      <c r="K141" s="2">
        <v>456</v>
      </c>
      <c r="L141" s="2">
        <v>0</v>
      </c>
      <c r="M141" s="2">
        <v>0</v>
      </c>
      <c r="N141" s="2">
        <v>0</v>
      </c>
      <c r="O141" s="2">
        <v>0</v>
      </c>
      <c r="P141" s="2">
        <f t="shared" si="12"/>
        <v>0</v>
      </c>
      <c r="Q141" s="2">
        <f t="shared" si="13"/>
        <v>456</v>
      </c>
      <c r="R141" s="2">
        <f t="shared" si="14"/>
        <v>14544</v>
      </c>
      <c r="S141" s="14" t="s">
        <v>21</v>
      </c>
      <c r="T141" s="19">
        <v>44515</v>
      </c>
      <c r="U141" s="19">
        <v>44696</v>
      </c>
    </row>
    <row r="142" spans="1:21" s="24" customFormat="1" ht="15" customHeight="1" x14ac:dyDescent="0.25">
      <c r="A142" s="1" t="s">
        <v>309</v>
      </c>
      <c r="B142" s="1" t="s">
        <v>310</v>
      </c>
      <c r="C142" s="5" t="s">
        <v>78</v>
      </c>
      <c r="D142" s="7">
        <v>62</v>
      </c>
      <c r="E142" s="1" t="s">
        <v>19</v>
      </c>
      <c r="F142" s="1" t="s">
        <v>29</v>
      </c>
      <c r="G142" s="1">
        <v>22</v>
      </c>
      <c r="H142" s="2">
        <v>15000</v>
      </c>
      <c r="I142" s="3">
        <v>0</v>
      </c>
      <c r="J142" s="2">
        <f t="shared" si="11"/>
        <v>15000</v>
      </c>
      <c r="K142" s="2">
        <v>456</v>
      </c>
      <c r="L142" s="2">
        <v>0</v>
      </c>
      <c r="M142" s="2">
        <v>0</v>
      </c>
      <c r="N142" s="2">
        <v>0</v>
      </c>
      <c r="O142" s="2">
        <v>0</v>
      </c>
      <c r="P142" s="2">
        <f t="shared" si="12"/>
        <v>0</v>
      </c>
      <c r="Q142" s="2">
        <f t="shared" si="13"/>
        <v>456</v>
      </c>
      <c r="R142" s="2">
        <f t="shared" si="14"/>
        <v>14544</v>
      </c>
      <c r="S142" s="14" t="s">
        <v>21</v>
      </c>
      <c r="T142" s="19">
        <v>44413</v>
      </c>
      <c r="U142" s="19">
        <v>44597</v>
      </c>
    </row>
    <row r="143" spans="1:21" s="24" customFormat="1" ht="15" customHeight="1" x14ac:dyDescent="0.25">
      <c r="A143" s="10" t="s">
        <v>413</v>
      </c>
      <c r="B143" s="10" t="s">
        <v>414</v>
      </c>
      <c r="C143" s="10" t="s">
        <v>415</v>
      </c>
      <c r="D143" s="10">
        <v>64</v>
      </c>
      <c r="E143" s="10" t="s">
        <v>19</v>
      </c>
      <c r="F143" s="1" t="s">
        <v>29</v>
      </c>
      <c r="G143" s="1">
        <v>22</v>
      </c>
      <c r="H143" s="11">
        <v>15000</v>
      </c>
      <c r="I143" s="12">
        <v>0</v>
      </c>
      <c r="J143" s="2">
        <f t="shared" si="11"/>
        <v>15000</v>
      </c>
      <c r="K143" s="11">
        <v>456</v>
      </c>
      <c r="L143" s="2">
        <v>0</v>
      </c>
      <c r="M143" s="2">
        <v>0</v>
      </c>
      <c r="N143" s="2">
        <v>0</v>
      </c>
      <c r="O143" s="11">
        <v>0</v>
      </c>
      <c r="P143" s="2">
        <f t="shared" si="12"/>
        <v>0</v>
      </c>
      <c r="Q143" s="2">
        <f t="shared" si="13"/>
        <v>456</v>
      </c>
      <c r="R143" s="2">
        <f t="shared" si="14"/>
        <v>14544</v>
      </c>
      <c r="S143" s="14" t="s">
        <v>34</v>
      </c>
      <c r="T143" s="19">
        <v>44417</v>
      </c>
      <c r="U143" s="19">
        <v>44601</v>
      </c>
    </row>
    <row r="144" spans="1:21" s="24" customFormat="1" ht="15" customHeight="1" x14ac:dyDescent="0.25">
      <c r="A144" s="1" t="s">
        <v>159</v>
      </c>
      <c r="B144" s="1" t="s">
        <v>160</v>
      </c>
      <c r="C144" s="1" t="s">
        <v>28</v>
      </c>
      <c r="D144" s="1">
        <v>65</v>
      </c>
      <c r="E144" s="1" t="s">
        <v>19</v>
      </c>
      <c r="F144" s="1" t="s">
        <v>29</v>
      </c>
      <c r="G144" s="1">
        <v>22</v>
      </c>
      <c r="H144" s="2">
        <v>20000</v>
      </c>
      <c r="I144" s="3">
        <v>0</v>
      </c>
      <c r="J144" s="2">
        <f t="shared" si="11"/>
        <v>20000</v>
      </c>
      <c r="K144" s="2">
        <v>608</v>
      </c>
      <c r="L144" s="2">
        <v>0</v>
      </c>
      <c r="M144" s="2">
        <v>0</v>
      </c>
      <c r="N144" s="2">
        <v>0</v>
      </c>
      <c r="O144" s="2">
        <v>0</v>
      </c>
      <c r="P144" s="2">
        <f t="shared" si="12"/>
        <v>0</v>
      </c>
      <c r="Q144" s="2">
        <f t="shared" si="13"/>
        <v>608</v>
      </c>
      <c r="R144" s="2">
        <f t="shared" si="14"/>
        <v>19392</v>
      </c>
      <c r="S144" s="14" t="s">
        <v>21</v>
      </c>
      <c r="T144" s="19">
        <v>44434</v>
      </c>
      <c r="U144" s="19">
        <v>44618</v>
      </c>
    </row>
    <row r="145" spans="1:21" s="24" customFormat="1" ht="15" customHeight="1" x14ac:dyDescent="0.25">
      <c r="A145" s="1" t="s">
        <v>335</v>
      </c>
      <c r="B145" s="1" t="s">
        <v>336</v>
      </c>
      <c r="C145" s="1" t="s">
        <v>28</v>
      </c>
      <c r="D145" s="1">
        <v>65</v>
      </c>
      <c r="E145" s="1" t="s">
        <v>19</v>
      </c>
      <c r="F145" s="1" t="s">
        <v>29</v>
      </c>
      <c r="G145" s="1">
        <v>22</v>
      </c>
      <c r="H145" s="2">
        <v>15000</v>
      </c>
      <c r="I145" s="3">
        <v>1522.5</v>
      </c>
      <c r="J145" s="2">
        <f t="shared" si="11"/>
        <v>16522.5</v>
      </c>
      <c r="K145" s="2">
        <v>456</v>
      </c>
      <c r="L145" s="2">
        <v>0</v>
      </c>
      <c r="M145" s="2">
        <v>0</v>
      </c>
      <c r="N145" s="2">
        <v>0</v>
      </c>
      <c r="O145" s="2">
        <v>0</v>
      </c>
      <c r="P145" s="2">
        <f t="shared" si="12"/>
        <v>0</v>
      </c>
      <c r="Q145" s="2">
        <f t="shared" si="13"/>
        <v>456</v>
      </c>
      <c r="R145" s="2">
        <f t="shared" si="14"/>
        <v>14544</v>
      </c>
      <c r="S145" s="14" t="s">
        <v>21</v>
      </c>
      <c r="T145" s="19">
        <v>44433</v>
      </c>
      <c r="U145" s="19">
        <v>44617</v>
      </c>
    </row>
    <row r="146" spans="1:21" s="24" customFormat="1" ht="15" customHeight="1" x14ac:dyDescent="0.25">
      <c r="A146" s="1" t="s">
        <v>358</v>
      </c>
      <c r="B146" s="1" t="s">
        <v>359</v>
      </c>
      <c r="C146" s="1" t="s">
        <v>28</v>
      </c>
      <c r="D146" s="1">
        <v>65</v>
      </c>
      <c r="E146" s="1" t="s">
        <v>19</v>
      </c>
      <c r="F146" s="1" t="s">
        <v>29</v>
      </c>
      <c r="G146" s="1">
        <v>22</v>
      </c>
      <c r="H146" s="2">
        <v>15000</v>
      </c>
      <c r="I146" s="3">
        <v>0</v>
      </c>
      <c r="J146" s="2">
        <f t="shared" si="11"/>
        <v>15000</v>
      </c>
      <c r="K146" s="8">
        <v>456</v>
      </c>
      <c r="L146" s="2">
        <v>0</v>
      </c>
      <c r="M146" s="2">
        <v>0</v>
      </c>
      <c r="N146" s="2">
        <v>0</v>
      </c>
      <c r="O146" s="2">
        <v>0</v>
      </c>
      <c r="P146" s="2">
        <f t="shared" si="12"/>
        <v>0</v>
      </c>
      <c r="Q146" s="2">
        <f t="shared" si="13"/>
        <v>456</v>
      </c>
      <c r="R146" s="2">
        <f t="shared" si="14"/>
        <v>14544</v>
      </c>
      <c r="S146" s="14" t="s">
        <v>21</v>
      </c>
      <c r="T146" s="19">
        <v>44443</v>
      </c>
      <c r="U146" s="19">
        <v>44624</v>
      </c>
    </row>
    <row r="147" spans="1:21" s="24" customFormat="1" ht="15" customHeight="1" x14ac:dyDescent="0.25">
      <c r="A147" s="1" t="s">
        <v>53</v>
      </c>
      <c r="B147" s="1" t="s">
        <v>54</v>
      </c>
      <c r="C147" s="1" t="s">
        <v>28</v>
      </c>
      <c r="D147" s="1">
        <v>65</v>
      </c>
      <c r="E147" s="1" t="s">
        <v>19</v>
      </c>
      <c r="F147" s="1" t="s">
        <v>29</v>
      </c>
      <c r="G147" s="1">
        <v>22</v>
      </c>
      <c r="H147" s="2">
        <v>15000</v>
      </c>
      <c r="I147" s="3">
        <v>0</v>
      </c>
      <c r="J147" s="2">
        <f t="shared" si="11"/>
        <v>15000</v>
      </c>
      <c r="K147" s="2">
        <v>456</v>
      </c>
      <c r="L147" s="2">
        <v>0</v>
      </c>
      <c r="M147" s="2">
        <v>0</v>
      </c>
      <c r="N147" s="2">
        <v>0</v>
      </c>
      <c r="O147" s="2">
        <v>0</v>
      </c>
      <c r="P147" s="2">
        <f t="shared" si="12"/>
        <v>0</v>
      </c>
      <c r="Q147" s="2">
        <f t="shared" si="13"/>
        <v>456</v>
      </c>
      <c r="R147" s="2">
        <f t="shared" si="14"/>
        <v>14544</v>
      </c>
      <c r="S147" s="14" t="s">
        <v>21</v>
      </c>
      <c r="T147" s="19">
        <v>44414</v>
      </c>
      <c r="U147" s="19">
        <v>44598</v>
      </c>
    </row>
    <row r="148" spans="1:21" s="24" customFormat="1" ht="15" customHeight="1" x14ac:dyDescent="0.25">
      <c r="A148" s="1" t="s">
        <v>26</v>
      </c>
      <c r="B148" s="1" t="s">
        <v>27</v>
      </c>
      <c r="C148" s="1" t="s">
        <v>28</v>
      </c>
      <c r="D148" s="1">
        <v>65</v>
      </c>
      <c r="E148" s="1" t="s">
        <v>19</v>
      </c>
      <c r="F148" s="1" t="s">
        <v>29</v>
      </c>
      <c r="G148" s="1">
        <v>22</v>
      </c>
      <c r="H148" s="2">
        <v>20000</v>
      </c>
      <c r="I148" s="3">
        <v>0</v>
      </c>
      <c r="J148" s="2">
        <f t="shared" si="11"/>
        <v>20000</v>
      </c>
      <c r="K148" s="2">
        <v>608</v>
      </c>
      <c r="L148" s="2">
        <v>0</v>
      </c>
      <c r="M148" s="2">
        <v>0</v>
      </c>
      <c r="N148" s="2">
        <v>0</v>
      </c>
      <c r="O148" s="2">
        <v>0</v>
      </c>
      <c r="P148" s="2">
        <f t="shared" si="12"/>
        <v>0</v>
      </c>
      <c r="Q148" s="2">
        <f t="shared" si="13"/>
        <v>608</v>
      </c>
      <c r="R148" s="2">
        <f t="shared" si="14"/>
        <v>19392</v>
      </c>
      <c r="S148" s="14" t="s">
        <v>21</v>
      </c>
      <c r="T148" s="19">
        <v>44418</v>
      </c>
      <c r="U148" s="19">
        <v>44602</v>
      </c>
    </row>
    <row r="149" spans="1:21" s="24" customFormat="1" ht="15" customHeight="1" x14ac:dyDescent="0.25">
      <c r="A149" s="1" t="s">
        <v>167</v>
      </c>
      <c r="B149" s="1" t="s">
        <v>168</v>
      </c>
      <c r="C149" s="1" t="s">
        <v>28</v>
      </c>
      <c r="D149" s="1">
        <v>65</v>
      </c>
      <c r="E149" s="1" t="s">
        <v>19</v>
      </c>
      <c r="F149" s="1" t="s">
        <v>29</v>
      </c>
      <c r="G149" s="1">
        <v>22</v>
      </c>
      <c r="H149" s="2">
        <v>15000</v>
      </c>
      <c r="I149" s="3">
        <v>0</v>
      </c>
      <c r="J149" s="2">
        <f t="shared" si="11"/>
        <v>15000</v>
      </c>
      <c r="K149" s="2">
        <v>456</v>
      </c>
      <c r="L149" s="2">
        <v>0</v>
      </c>
      <c r="M149" s="2">
        <v>0</v>
      </c>
      <c r="N149" s="2">
        <v>0</v>
      </c>
      <c r="O149" s="2">
        <v>0</v>
      </c>
      <c r="P149" s="2">
        <f t="shared" si="12"/>
        <v>0</v>
      </c>
      <c r="Q149" s="2">
        <f t="shared" si="13"/>
        <v>456</v>
      </c>
      <c r="R149" s="2">
        <f t="shared" si="14"/>
        <v>14544</v>
      </c>
      <c r="S149" s="14" t="s">
        <v>21</v>
      </c>
      <c r="T149" s="19">
        <v>44446</v>
      </c>
      <c r="U149" s="19">
        <v>44627</v>
      </c>
    </row>
    <row r="150" spans="1:21" s="24" customFormat="1" ht="15" customHeight="1" x14ac:dyDescent="0.25">
      <c r="A150" s="1" t="s">
        <v>199</v>
      </c>
      <c r="B150" s="1" t="s">
        <v>200</v>
      </c>
      <c r="C150" s="1" t="s">
        <v>201</v>
      </c>
      <c r="D150" s="1">
        <v>65.5</v>
      </c>
      <c r="E150" s="1" t="s">
        <v>19</v>
      </c>
      <c r="F150" s="1" t="s">
        <v>29</v>
      </c>
      <c r="G150" s="1">
        <v>22</v>
      </c>
      <c r="H150" s="2">
        <v>15000</v>
      </c>
      <c r="I150" s="3">
        <v>0</v>
      </c>
      <c r="J150" s="2">
        <f t="shared" si="11"/>
        <v>15000</v>
      </c>
      <c r="K150" s="2">
        <v>456</v>
      </c>
      <c r="L150" s="2">
        <v>0</v>
      </c>
      <c r="M150" s="2">
        <v>0</v>
      </c>
      <c r="N150" s="2">
        <v>0</v>
      </c>
      <c r="O150" s="2">
        <v>0</v>
      </c>
      <c r="P150" s="2">
        <f t="shared" si="12"/>
        <v>0</v>
      </c>
      <c r="Q150" s="2">
        <f t="shared" si="13"/>
        <v>456</v>
      </c>
      <c r="R150" s="2">
        <f t="shared" si="14"/>
        <v>14544</v>
      </c>
      <c r="S150" s="14" t="s">
        <v>21</v>
      </c>
      <c r="T150" s="19">
        <v>44442</v>
      </c>
      <c r="U150" s="19">
        <v>44623</v>
      </c>
    </row>
    <row r="151" spans="1:21" s="24" customFormat="1" ht="15" customHeight="1" x14ac:dyDescent="0.25">
      <c r="A151" s="1" t="s">
        <v>474</v>
      </c>
      <c r="B151" s="1" t="s">
        <v>475</v>
      </c>
      <c r="C151" s="1" t="s">
        <v>201</v>
      </c>
      <c r="D151" s="1">
        <v>65.5</v>
      </c>
      <c r="E151" s="1" t="s">
        <v>19</v>
      </c>
      <c r="F151" s="1" t="s">
        <v>29</v>
      </c>
      <c r="G151" s="1">
        <v>22</v>
      </c>
      <c r="H151" s="2">
        <v>15000</v>
      </c>
      <c r="I151" s="3">
        <v>0</v>
      </c>
      <c r="J151" s="2">
        <f t="shared" si="11"/>
        <v>15000</v>
      </c>
      <c r="K151" s="2">
        <v>456</v>
      </c>
      <c r="L151" s="2">
        <v>0</v>
      </c>
      <c r="M151" s="2">
        <v>0</v>
      </c>
      <c r="N151" s="2">
        <v>0</v>
      </c>
      <c r="O151" s="2">
        <v>0</v>
      </c>
      <c r="P151" s="2">
        <f t="shared" si="12"/>
        <v>0</v>
      </c>
      <c r="Q151" s="2">
        <f t="shared" si="13"/>
        <v>456</v>
      </c>
      <c r="R151" s="2">
        <f t="shared" si="14"/>
        <v>14544</v>
      </c>
      <c r="S151" s="14" t="s">
        <v>21</v>
      </c>
      <c r="T151" s="19">
        <v>44573</v>
      </c>
      <c r="U151" s="19">
        <v>44754</v>
      </c>
    </row>
    <row r="152" spans="1:21" s="24" customFormat="1" ht="15" customHeight="1" x14ac:dyDescent="0.25">
      <c r="A152" s="1" t="s">
        <v>378</v>
      </c>
      <c r="B152" s="1" t="s">
        <v>379</v>
      </c>
      <c r="C152" s="1" t="s">
        <v>184</v>
      </c>
      <c r="D152" s="1">
        <v>66</v>
      </c>
      <c r="E152" s="1" t="s">
        <v>19</v>
      </c>
      <c r="F152" s="1" t="s">
        <v>29</v>
      </c>
      <c r="G152" s="1">
        <v>22</v>
      </c>
      <c r="H152" s="2">
        <v>15000</v>
      </c>
      <c r="I152" s="3">
        <v>0</v>
      </c>
      <c r="J152" s="2">
        <f t="shared" si="11"/>
        <v>15000</v>
      </c>
      <c r="K152" s="2">
        <v>456</v>
      </c>
      <c r="L152" s="2">
        <v>0</v>
      </c>
      <c r="M152" s="2">
        <v>0</v>
      </c>
      <c r="N152" s="2">
        <v>0</v>
      </c>
      <c r="O152" s="2">
        <v>0</v>
      </c>
      <c r="P152" s="2">
        <f t="shared" si="12"/>
        <v>0</v>
      </c>
      <c r="Q152" s="2">
        <f t="shared" si="13"/>
        <v>456</v>
      </c>
      <c r="R152" s="2">
        <f t="shared" si="14"/>
        <v>14544</v>
      </c>
      <c r="S152" s="14" t="s">
        <v>21</v>
      </c>
      <c r="T152" s="19">
        <v>44482</v>
      </c>
      <c r="U152" s="19">
        <v>44664</v>
      </c>
    </row>
    <row r="153" spans="1:21" s="24" customFormat="1" ht="15" customHeight="1" x14ac:dyDescent="0.25">
      <c r="A153" s="1" t="s">
        <v>182</v>
      </c>
      <c r="B153" s="1" t="s">
        <v>183</v>
      </c>
      <c r="C153" s="1" t="s">
        <v>184</v>
      </c>
      <c r="D153" s="1">
        <v>66</v>
      </c>
      <c r="E153" s="1" t="s">
        <v>19</v>
      </c>
      <c r="F153" s="1" t="s">
        <v>29</v>
      </c>
      <c r="G153" s="1">
        <v>22</v>
      </c>
      <c r="H153" s="2">
        <v>15000</v>
      </c>
      <c r="I153" s="3">
        <v>1522.5</v>
      </c>
      <c r="J153" s="2">
        <f t="shared" si="11"/>
        <v>16522.5</v>
      </c>
      <c r="K153" s="2">
        <v>456</v>
      </c>
      <c r="L153" s="2">
        <v>0</v>
      </c>
      <c r="M153" s="2">
        <v>0</v>
      </c>
      <c r="N153" s="2">
        <v>0</v>
      </c>
      <c r="O153" s="2">
        <v>0</v>
      </c>
      <c r="P153" s="2">
        <f t="shared" si="12"/>
        <v>0</v>
      </c>
      <c r="Q153" s="2">
        <f t="shared" si="13"/>
        <v>456</v>
      </c>
      <c r="R153" s="2">
        <f t="shared" si="14"/>
        <v>14544</v>
      </c>
      <c r="S153" s="14" t="s">
        <v>21</v>
      </c>
      <c r="T153" s="22">
        <v>44424</v>
      </c>
      <c r="U153" s="22">
        <v>44608</v>
      </c>
    </row>
    <row r="154" spans="1:21" s="24" customFormat="1" ht="15" customHeight="1" x14ac:dyDescent="0.25">
      <c r="A154" s="1" t="s">
        <v>313</v>
      </c>
      <c r="B154" s="1" t="s">
        <v>314</v>
      </c>
      <c r="C154" s="1" t="s">
        <v>184</v>
      </c>
      <c r="D154" s="1">
        <v>66</v>
      </c>
      <c r="E154" s="1" t="s">
        <v>19</v>
      </c>
      <c r="F154" s="1" t="s">
        <v>29</v>
      </c>
      <c r="G154" s="1">
        <v>22</v>
      </c>
      <c r="H154" s="2">
        <v>15000</v>
      </c>
      <c r="I154" s="3">
        <v>0</v>
      </c>
      <c r="J154" s="2">
        <f t="shared" si="11"/>
        <v>15000</v>
      </c>
      <c r="K154" s="2">
        <v>456</v>
      </c>
      <c r="L154" s="2">
        <v>0</v>
      </c>
      <c r="M154" s="2">
        <v>0</v>
      </c>
      <c r="N154" s="2">
        <v>0</v>
      </c>
      <c r="O154" s="2">
        <v>0</v>
      </c>
      <c r="P154" s="2">
        <f t="shared" si="12"/>
        <v>0</v>
      </c>
      <c r="Q154" s="2">
        <f t="shared" si="13"/>
        <v>456</v>
      </c>
      <c r="R154" s="2">
        <f t="shared" si="14"/>
        <v>14544</v>
      </c>
      <c r="S154" s="14" t="s">
        <v>21</v>
      </c>
      <c r="T154" s="19">
        <v>44444</v>
      </c>
      <c r="U154" s="19">
        <v>44625</v>
      </c>
    </row>
    <row r="155" spans="1:21" s="24" customFormat="1" ht="15" customHeight="1" x14ac:dyDescent="0.25">
      <c r="A155" s="7" t="s">
        <v>608</v>
      </c>
      <c r="B155" s="7" t="s">
        <v>609</v>
      </c>
      <c r="C155" s="7" t="s">
        <v>610</v>
      </c>
      <c r="D155" s="7">
        <v>66</v>
      </c>
      <c r="E155" s="7" t="s">
        <v>19</v>
      </c>
      <c r="F155" s="1" t="s">
        <v>29</v>
      </c>
      <c r="G155" s="1">
        <v>22</v>
      </c>
      <c r="H155" s="8">
        <v>15000</v>
      </c>
      <c r="I155" s="9">
        <v>0</v>
      </c>
      <c r="J155" s="2">
        <f t="shared" si="11"/>
        <v>15000</v>
      </c>
      <c r="K155" s="2">
        <v>456</v>
      </c>
      <c r="L155" s="8">
        <v>0</v>
      </c>
      <c r="M155" s="8">
        <v>0</v>
      </c>
      <c r="N155" s="8">
        <v>0</v>
      </c>
      <c r="O155" s="8">
        <v>0</v>
      </c>
      <c r="P155" s="2">
        <f t="shared" si="12"/>
        <v>0</v>
      </c>
      <c r="Q155" s="2">
        <f t="shared" si="13"/>
        <v>456</v>
      </c>
      <c r="R155" s="2">
        <f t="shared" si="14"/>
        <v>14544</v>
      </c>
      <c r="S155" s="23" t="s">
        <v>21</v>
      </c>
      <c r="T155" s="19">
        <v>44473</v>
      </c>
      <c r="U155" s="19">
        <v>44655</v>
      </c>
    </row>
    <row r="156" spans="1:21" s="24" customFormat="1" ht="15" customHeight="1" x14ac:dyDescent="0.25">
      <c r="A156" s="1" t="s">
        <v>597</v>
      </c>
      <c r="B156" s="1" t="s">
        <v>598</v>
      </c>
      <c r="C156" s="1" t="s">
        <v>599</v>
      </c>
      <c r="D156" s="1">
        <v>81</v>
      </c>
      <c r="E156" s="1" t="s">
        <v>19</v>
      </c>
      <c r="F156" s="1" t="s">
        <v>600</v>
      </c>
      <c r="G156" s="1">
        <v>22</v>
      </c>
      <c r="H156" s="2">
        <v>20000</v>
      </c>
      <c r="I156" s="3">
        <v>1522.5</v>
      </c>
      <c r="J156" s="2">
        <f t="shared" si="11"/>
        <v>21522.5</v>
      </c>
      <c r="K156" s="2">
        <v>608</v>
      </c>
      <c r="L156" s="2">
        <v>0</v>
      </c>
      <c r="M156" s="2">
        <v>0</v>
      </c>
      <c r="N156" s="2">
        <v>0</v>
      </c>
      <c r="O156" s="2">
        <v>0</v>
      </c>
      <c r="P156" s="2">
        <f t="shared" si="12"/>
        <v>0</v>
      </c>
      <c r="Q156" s="2">
        <f t="shared" si="13"/>
        <v>608</v>
      </c>
      <c r="R156" s="2">
        <f t="shared" si="14"/>
        <v>19392</v>
      </c>
      <c r="S156" s="23" t="s">
        <v>21</v>
      </c>
      <c r="T156" s="19">
        <v>44567</v>
      </c>
      <c r="U156" s="19">
        <v>44748</v>
      </c>
    </row>
    <row r="157" spans="1:21" s="24" customFormat="1" ht="15" customHeight="1" x14ac:dyDescent="0.25">
      <c r="A157" s="1" t="s">
        <v>204</v>
      </c>
      <c r="B157" s="1" t="s">
        <v>205</v>
      </c>
      <c r="C157" s="4" t="s">
        <v>206</v>
      </c>
      <c r="D157" s="4">
        <v>10</v>
      </c>
      <c r="E157" s="1" t="s">
        <v>19</v>
      </c>
      <c r="F157" s="1" t="s">
        <v>52</v>
      </c>
      <c r="G157" s="1">
        <v>25</v>
      </c>
      <c r="H157" s="2">
        <v>34000</v>
      </c>
      <c r="I157" s="3">
        <v>0</v>
      </c>
      <c r="J157" s="2">
        <f t="shared" si="11"/>
        <v>34000</v>
      </c>
      <c r="K157" s="2">
        <v>1033.5999999999999</v>
      </c>
      <c r="L157" s="2">
        <v>0</v>
      </c>
      <c r="M157" s="2">
        <v>0</v>
      </c>
      <c r="N157" s="2">
        <v>0</v>
      </c>
      <c r="O157" s="2">
        <v>0</v>
      </c>
      <c r="P157" s="2">
        <f t="shared" si="12"/>
        <v>0</v>
      </c>
      <c r="Q157" s="2">
        <f t="shared" si="13"/>
        <v>1033.5999999999999</v>
      </c>
      <c r="R157" s="2">
        <f t="shared" si="14"/>
        <v>32966.400000000001</v>
      </c>
      <c r="S157" s="14" t="s">
        <v>21</v>
      </c>
      <c r="T157" s="19">
        <v>44436</v>
      </c>
      <c r="U157" s="19">
        <v>44620</v>
      </c>
    </row>
    <row r="158" spans="1:21" s="24" customFormat="1" ht="15" customHeight="1" x14ac:dyDescent="0.25">
      <c r="A158" s="1" t="s">
        <v>296</v>
      </c>
      <c r="B158" s="1" t="s">
        <v>297</v>
      </c>
      <c r="C158" s="4" t="s">
        <v>298</v>
      </c>
      <c r="D158" s="1">
        <v>13</v>
      </c>
      <c r="E158" s="1" t="s">
        <v>19</v>
      </c>
      <c r="F158" s="1" t="s">
        <v>52</v>
      </c>
      <c r="G158" s="1">
        <v>25</v>
      </c>
      <c r="H158" s="2">
        <v>12000</v>
      </c>
      <c r="I158" s="3">
        <v>0</v>
      </c>
      <c r="J158" s="2">
        <f t="shared" si="11"/>
        <v>12000</v>
      </c>
      <c r="K158" s="2">
        <v>364.8</v>
      </c>
      <c r="L158" s="2">
        <v>0</v>
      </c>
      <c r="M158" s="2">
        <v>0</v>
      </c>
      <c r="N158" s="2">
        <v>0</v>
      </c>
      <c r="O158" s="2">
        <v>0</v>
      </c>
      <c r="P158" s="2">
        <f t="shared" si="12"/>
        <v>0</v>
      </c>
      <c r="Q158" s="2">
        <f t="shared" si="13"/>
        <v>364.8</v>
      </c>
      <c r="R158" s="2">
        <f t="shared" si="14"/>
        <v>11635.2</v>
      </c>
      <c r="S158" s="14" t="s">
        <v>34</v>
      </c>
      <c r="T158" s="19">
        <v>44486</v>
      </c>
      <c r="U158" s="19">
        <v>44668</v>
      </c>
    </row>
    <row r="159" spans="1:21" s="24" customFormat="1" ht="15" customHeight="1" x14ac:dyDescent="0.25">
      <c r="A159" s="7" t="s">
        <v>514</v>
      </c>
      <c r="B159" s="7" t="s">
        <v>515</v>
      </c>
      <c r="C159" s="7" t="s">
        <v>516</v>
      </c>
      <c r="D159" s="7">
        <v>68</v>
      </c>
      <c r="E159" s="7" t="s">
        <v>19</v>
      </c>
      <c r="F159" s="1" t="s">
        <v>517</v>
      </c>
      <c r="G159" s="1">
        <v>25</v>
      </c>
      <c r="H159" s="8">
        <v>15000</v>
      </c>
      <c r="I159" s="9">
        <v>0</v>
      </c>
      <c r="J159" s="2">
        <f t="shared" si="11"/>
        <v>15000</v>
      </c>
      <c r="K159" s="8">
        <v>456</v>
      </c>
      <c r="L159" s="8">
        <v>0</v>
      </c>
      <c r="M159" s="8">
        <v>0</v>
      </c>
      <c r="N159" s="8">
        <v>0</v>
      </c>
      <c r="O159" s="8">
        <v>0</v>
      </c>
      <c r="P159" s="2">
        <f t="shared" si="12"/>
        <v>0</v>
      </c>
      <c r="Q159" s="2">
        <f t="shared" si="13"/>
        <v>456</v>
      </c>
      <c r="R159" s="2">
        <f t="shared" si="14"/>
        <v>14544</v>
      </c>
      <c r="S159" s="14" t="s">
        <v>34</v>
      </c>
      <c r="T159" s="19">
        <v>44574</v>
      </c>
      <c r="U159" s="19">
        <v>44755</v>
      </c>
    </row>
    <row r="160" spans="1:21" s="24" customFormat="1" ht="15" customHeight="1" x14ac:dyDescent="0.25">
      <c r="A160" s="1" t="s">
        <v>153</v>
      </c>
      <c r="B160" s="1" t="s">
        <v>154</v>
      </c>
      <c r="C160" s="4" t="s">
        <v>155</v>
      </c>
      <c r="D160" s="4">
        <v>69</v>
      </c>
      <c r="E160" s="1" t="s">
        <v>19</v>
      </c>
      <c r="F160" s="1" t="s">
        <v>52</v>
      </c>
      <c r="G160" s="1">
        <v>25</v>
      </c>
      <c r="H160" s="2">
        <v>13000</v>
      </c>
      <c r="I160" s="3">
        <v>0</v>
      </c>
      <c r="J160" s="2">
        <f t="shared" si="11"/>
        <v>13000</v>
      </c>
      <c r="K160" s="2">
        <v>395.2</v>
      </c>
      <c r="L160" s="2">
        <v>0</v>
      </c>
      <c r="M160" s="2">
        <v>0</v>
      </c>
      <c r="N160" s="2">
        <v>0</v>
      </c>
      <c r="O160" s="2">
        <v>0</v>
      </c>
      <c r="P160" s="2">
        <f t="shared" si="12"/>
        <v>0</v>
      </c>
      <c r="Q160" s="2">
        <f t="shared" si="13"/>
        <v>395.2</v>
      </c>
      <c r="R160" s="2">
        <f t="shared" si="14"/>
        <v>12604.8</v>
      </c>
      <c r="S160" s="14" t="s">
        <v>21</v>
      </c>
      <c r="T160" s="19">
        <v>44413</v>
      </c>
      <c r="U160" s="19">
        <v>44597</v>
      </c>
    </row>
    <row r="161" spans="1:21" s="24" customFormat="1" ht="15" customHeight="1" x14ac:dyDescent="0.25">
      <c r="A161" s="1" t="s">
        <v>302</v>
      </c>
      <c r="B161" s="1" t="s">
        <v>303</v>
      </c>
      <c r="C161" s="4" t="s">
        <v>155</v>
      </c>
      <c r="D161" s="4">
        <v>69</v>
      </c>
      <c r="E161" s="1" t="s">
        <v>19</v>
      </c>
      <c r="F161" s="1" t="s">
        <v>52</v>
      </c>
      <c r="G161" s="1">
        <v>25</v>
      </c>
      <c r="H161" s="2">
        <v>13000</v>
      </c>
      <c r="I161" s="3">
        <v>0</v>
      </c>
      <c r="J161" s="2">
        <f t="shared" si="11"/>
        <v>13000</v>
      </c>
      <c r="K161" s="2">
        <v>395.2</v>
      </c>
      <c r="L161" s="2">
        <v>0</v>
      </c>
      <c r="M161" s="2">
        <v>0</v>
      </c>
      <c r="N161" s="2">
        <v>0</v>
      </c>
      <c r="O161" s="2">
        <v>0</v>
      </c>
      <c r="P161" s="2">
        <f t="shared" si="12"/>
        <v>0</v>
      </c>
      <c r="Q161" s="2">
        <f t="shared" si="13"/>
        <v>395.2</v>
      </c>
      <c r="R161" s="2">
        <f t="shared" si="14"/>
        <v>12604.8</v>
      </c>
      <c r="S161" s="14" t="s">
        <v>34</v>
      </c>
      <c r="T161" s="19">
        <v>44467</v>
      </c>
      <c r="U161" s="19">
        <v>44648</v>
      </c>
    </row>
    <row r="162" spans="1:21" s="24" customFormat="1" ht="15" customHeight="1" x14ac:dyDescent="0.25">
      <c r="A162" s="1" t="s">
        <v>282</v>
      </c>
      <c r="B162" s="1" t="s">
        <v>283</v>
      </c>
      <c r="C162" s="1" t="s">
        <v>155</v>
      </c>
      <c r="D162" s="1">
        <v>69</v>
      </c>
      <c r="E162" s="1" t="s">
        <v>19</v>
      </c>
      <c r="F162" s="1" t="s">
        <v>52</v>
      </c>
      <c r="G162" s="1">
        <v>25</v>
      </c>
      <c r="H162" s="2">
        <v>13000</v>
      </c>
      <c r="I162" s="3">
        <v>0</v>
      </c>
      <c r="J162" s="2">
        <f t="shared" si="11"/>
        <v>13000</v>
      </c>
      <c r="K162" s="2">
        <v>395.2</v>
      </c>
      <c r="L162" s="2">
        <v>0</v>
      </c>
      <c r="M162" s="2">
        <v>0</v>
      </c>
      <c r="N162" s="2">
        <v>0</v>
      </c>
      <c r="O162" s="2">
        <v>0</v>
      </c>
      <c r="P162" s="2">
        <f t="shared" si="12"/>
        <v>0</v>
      </c>
      <c r="Q162" s="2">
        <f t="shared" si="13"/>
        <v>395.2</v>
      </c>
      <c r="R162" s="2">
        <f t="shared" si="14"/>
        <v>12604.8</v>
      </c>
      <c r="S162" s="14" t="s">
        <v>34</v>
      </c>
      <c r="T162" s="19">
        <v>44494</v>
      </c>
      <c r="U162" s="19">
        <v>44676</v>
      </c>
    </row>
    <row r="163" spans="1:21" s="24" customFormat="1" ht="15" customHeight="1" x14ac:dyDescent="0.25">
      <c r="A163" s="1" t="s">
        <v>71</v>
      </c>
      <c r="B163" s="1" t="s">
        <v>72</v>
      </c>
      <c r="C163" s="4" t="s">
        <v>73</v>
      </c>
      <c r="D163" s="4">
        <v>73</v>
      </c>
      <c r="E163" s="1" t="s">
        <v>19</v>
      </c>
      <c r="F163" s="1" t="s">
        <v>52</v>
      </c>
      <c r="G163" s="1">
        <v>25</v>
      </c>
      <c r="H163" s="2">
        <v>12000</v>
      </c>
      <c r="I163" s="3">
        <v>1522.5</v>
      </c>
      <c r="J163" s="2">
        <f t="shared" si="11"/>
        <v>13522.5</v>
      </c>
      <c r="K163" s="2">
        <v>364.8</v>
      </c>
      <c r="L163" s="2">
        <v>1430.88</v>
      </c>
      <c r="M163" s="2">
        <v>0</v>
      </c>
      <c r="N163" s="2">
        <v>380</v>
      </c>
      <c r="O163" s="2">
        <v>0</v>
      </c>
      <c r="P163" s="2">
        <f t="shared" si="12"/>
        <v>1810.88</v>
      </c>
      <c r="Q163" s="2">
        <f t="shared" si="13"/>
        <v>2175.6800000000003</v>
      </c>
      <c r="R163" s="2">
        <f t="shared" si="14"/>
        <v>9824.32</v>
      </c>
      <c r="S163" s="14" t="s">
        <v>34</v>
      </c>
      <c r="T163" s="19">
        <v>44440</v>
      </c>
      <c r="U163" s="19">
        <v>44621</v>
      </c>
    </row>
    <row r="164" spans="1:21" s="24" customFormat="1" ht="15" customHeight="1" x14ac:dyDescent="0.25">
      <c r="A164" s="1" t="s">
        <v>149</v>
      </c>
      <c r="B164" s="1" t="s">
        <v>150</v>
      </c>
      <c r="C164" s="1" t="s">
        <v>59</v>
      </c>
      <c r="D164" s="1">
        <v>78</v>
      </c>
      <c r="E164" s="1" t="s">
        <v>19</v>
      </c>
      <c r="F164" s="1" t="s">
        <v>52</v>
      </c>
      <c r="G164" s="1">
        <v>25</v>
      </c>
      <c r="H164" s="2">
        <v>10000</v>
      </c>
      <c r="I164" s="3">
        <v>0</v>
      </c>
      <c r="J164" s="2">
        <f t="shared" si="11"/>
        <v>10000</v>
      </c>
      <c r="K164" s="2">
        <v>304</v>
      </c>
      <c r="L164" s="2">
        <v>0</v>
      </c>
      <c r="M164" s="2">
        <v>0</v>
      </c>
      <c r="N164" s="2">
        <v>0</v>
      </c>
      <c r="O164" s="2">
        <v>0</v>
      </c>
      <c r="P164" s="2">
        <f t="shared" si="12"/>
        <v>0</v>
      </c>
      <c r="Q164" s="2">
        <f t="shared" si="13"/>
        <v>304</v>
      </c>
      <c r="R164" s="2">
        <f t="shared" si="14"/>
        <v>9696</v>
      </c>
      <c r="S164" s="14" t="s">
        <v>34</v>
      </c>
      <c r="T164" s="19">
        <v>44424</v>
      </c>
      <c r="U164" s="19">
        <v>44608</v>
      </c>
    </row>
    <row r="165" spans="1:21" s="24" customFormat="1" ht="15" customHeight="1" x14ac:dyDescent="0.25">
      <c r="A165" s="1" t="s">
        <v>113</v>
      </c>
      <c r="B165" s="1" t="s">
        <v>114</v>
      </c>
      <c r="C165" s="1" t="s">
        <v>37</v>
      </c>
      <c r="D165" s="1">
        <v>79</v>
      </c>
      <c r="E165" s="1" t="s">
        <v>19</v>
      </c>
      <c r="F165" s="10" t="s">
        <v>52</v>
      </c>
      <c r="G165" s="1">
        <v>25</v>
      </c>
      <c r="H165" s="2">
        <v>11000</v>
      </c>
      <c r="I165" s="3">
        <v>0</v>
      </c>
      <c r="J165" s="2">
        <f t="shared" si="11"/>
        <v>11000</v>
      </c>
      <c r="K165" s="2">
        <v>334.4</v>
      </c>
      <c r="L165" s="2">
        <v>0</v>
      </c>
      <c r="M165" s="2">
        <v>0</v>
      </c>
      <c r="N165" s="2">
        <v>0</v>
      </c>
      <c r="O165" s="2">
        <v>0</v>
      </c>
      <c r="P165" s="2">
        <f t="shared" si="12"/>
        <v>0</v>
      </c>
      <c r="Q165" s="2">
        <f t="shared" si="13"/>
        <v>334.4</v>
      </c>
      <c r="R165" s="2">
        <f t="shared" si="14"/>
        <v>10665.6</v>
      </c>
      <c r="S165" s="14" t="s">
        <v>34</v>
      </c>
      <c r="T165" s="19">
        <v>44424</v>
      </c>
      <c r="U165" s="19">
        <v>44608</v>
      </c>
    </row>
    <row r="166" spans="1:21" s="24" customFormat="1" ht="15" customHeight="1" x14ac:dyDescent="0.25">
      <c r="A166" s="1" t="s">
        <v>50</v>
      </c>
      <c r="B166" s="1" t="s">
        <v>51</v>
      </c>
      <c r="C166" s="29" t="s">
        <v>37</v>
      </c>
      <c r="D166" s="1">
        <v>79</v>
      </c>
      <c r="E166" s="1" t="s">
        <v>19</v>
      </c>
      <c r="F166" s="1" t="s">
        <v>52</v>
      </c>
      <c r="G166" s="1">
        <v>25</v>
      </c>
      <c r="H166" s="2">
        <v>11000</v>
      </c>
      <c r="I166" s="3">
        <v>0</v>
      </c>
      <c r="J166" s="2">
        <f t="shared" si="11"/>
        <v>11000</v>
      </c>
      <c r="K166" s="2">
        <v>334.4</v>
      </c>
      <c r="L166" s="2">
        <v>0</v>
      </c>
      <c r="M166" s="2">
        <v>0</v>
      </c>
      <c r="N166" s="2">
        <v>0</v>
      </c>
      <c r="O166" s="2">
        <v>0</v>
      </c>
      <c r="P166" s="2">
        <f t="shared" si="12"/>
        <v>0</v>
      </c>
      <c r="Q166" s="2">
        <f t="shared" si="13"/>
        <v>334.4</v>
      </c>
      <c r="R166" s="2">
        <f t="shared" si="14"/>
        <v>10665.6</v>
      </c>
      <c r="S166" s="14" t="s">
        <v>34</v>
      </c>
      <c r="T166" s="19">
        <v>44424</v>
      </c>
      <c r="U166" s="19">
        <v>44608</v>
      </c>
    </row>
    <row r="167" spans="1:21" s="24" customFormat="1" ht="15" customHeight="1" x14ac:dyDescent="0.25">
      <c r="A167" s="1" t="s">
        <v>69</v>
      </c>
      <c r="B167" s="1" t="s">
        <v>70</v>
      </c>
      <c r="C167" s="4" t="s">
        <v>24</v>
      </c>
      <c r="D167" s="4">
        <v>95</v>
      </c>
      <c r="E167" s="1" t="s">
        <v>19</v>
      </c>
      <c r="F167" s="1" t="s">
        <v>52</v>
      </c>
      <c r="G167" s="1">
        <v>25</v>
      </c>
      <c r="H167" s="2">
        <v>10500</v>
      </c>
      <c r="I167" s="3">
        <v>1522.5</v>
      </c>
      <c r="J167" s="2">
        <f t="shared" si="11"/>
        <v>12022.5</v>
      </c>
      <c r="K167" s="2">
        <v>319.2</v>
      </c>
      <c r="L167" s="2">
        <v>0</v>
      </c>
      <c r="M167" s="2">
        <v>0</v>
      </c>
      <c r="N167" s="2">
        <v>0</v>
      </c>
      <c r="O167" s="2">
        <v>0</v>
      </c>
      <c r="P167" s="2">
        <f t="shared" si="12"/>
        <v>0</v>
      </c>
      <c r="Q167" s="2">
        <f t="shared" si="13"/>
        <v>319.2</v>
      </c>
      <c r="R167" s="2">
        <f t="shared" si="14"/>
        <v>10180.799999999999</v>
      </c>
      <c r="S167" s="14" t="s">
        <v>21</v>
      </c>
      <c r="T167" s="19">
        <v>44417</v>
      </c>
      <c r="U167" s="19">
        <v>44601</v>
      </c>
    </row>
    <row r="168" spans="1:21" s="24" customFormat="1" ht="15" customHeight="1" x14ac:dyDescent="0.25">
      <c r="A168" s="1" t="s">
        <v>39</v>
      </c>
      <c r="B168" s="1" t="s">
        <v>40</v>
      </c>
      <c r="C168" s="1" t="s">
        <v>41</v>
      </c>
      <c r="D168" s="1">
        <v>10</v>
      </c>
      <c r="E168" s="1" t="s">
        <v>19</v>
      </c>
      <c r="F168" s="1" t="s">
        <v>42</v>
      </c>
      <c r="G168" s="1">
        <v>26</v>
      </c>
      <c r="H168" s="2">
        <v>10000</v>
      </c>
      <c r="I168" s="3">
        <v>0</v>
      </c>
      <c r="J168" s="2">
        <f t="shared" si="11"/>
        <v>10000</v>
      </c>
      <c r="K168" s="2">
        <v>304</v>
      </c>
      <c r="L168" s="2">
        <v>2861.76</v>
      </c>
      <c r="M168" s="2">
        <v>0</v>
      </c>
      <c r="N168" s="2">
        <v>0</v>
      </c>
      <c r="O168" s="2">
        <v>0</v>
      </c>
      <c r="P168" s="2">
        <f t="shared" si="12"/>
        <v>2861.76</v>
      </c>
      <c r="Q168" s="2">
        <f t="shared" si="13"/>
        <v>3165.76</v>
      </c>
      <c r="R168" s="2">
        <f t="shared" si="14"/>
        <v>6834.24</v>
      </c>
      <c r="S168" s="14" t="s">
        <v>34</v>
      </c>
      <c r="T168" s="19">
        <v>44527</v>
      </c>
      <c r="U168" s="19">
        <v>44708</v>
      </c>
    </row>
    <row r="169" spans="1:21" s="24" customFormat="1" ht="15" customHeight="1" x14ac:dyDescent="0.25">
      <c r="A169" s="1" t="s">
        <v>107</v>
      </c>
      <c r="B169" s="1" t="s">
        <v>108</v>
      </c>
      <c r="C169" s="1" t="s">
        <v>109</v>
      </c>
      <c r="D169" s="1">
        <v>68</v>
      </c>
      <c r="E169" s="1" t="s">
        <v>19</v>
      </c>
      <c r="F169" s="1" t="s">
        <v>42</v>
      </c>
      <c r="G169" s="1">
        <v>26</v>
      </c>
      <c r="H169" s="2">
        <v>13000</v>
      </c>
      <c r="I169" s="3">
        <v>1522.5</v>
      </c>
      <c r="J169" s="2">
        <f t="shared" si="11"/>
        <v>14522.5</v>
      </c>
      <c r="K169" s="2">
        <v>395.2</v>
      </c>
      <c r="L169" s="2">
        <v>0</v>
      </c>
      <c r="M169" s="2">
        <v>0</v>
      </c>
      <c r="N169" s="2">
        <v>1140</v>
      </c>
      <c r="O169" s="2">
        <v>0</v>
      </c>
      <c r="P169" s="2">
        <f t="shared" si="12"/>
        <v>1140</v>
      </c>
      <c r="Q169" s="2">
        <f t="shared" si="13"/>
        <v>1535.2</v>
      </c>
      <c r="R169" s="2">
        <f t="shared" si="14"/>
        <v>11464.8</v>
      </c>
      <c r="S169" s="14" t="s">
        <v>34</v>
      </c>
      <c r="T169" s="19">
        <v>44469</v>
      </c>
      <c r="U169" s="19">
        <v>44650</v>
      </c>
    </row>
    <row r="170" spans="1:21" s="24" customFormat="1" ht="15" customHeight="1" x14ac:dyDescent="0.25">
      <c r="A170" s="1" t="s">
        <v>452</v>
      </c>
      <c r="B170" s="1" t="s">
        <v>453</v>
      </c>
      <c r="C170" s="1" t="s">
        <v>37</v>
      </c>
      <c r="D170" s="1">
        <v>79</v>
      </c>
      <c r="E170" s="1" t="s">
        <v>19</v>
      </c>
      <c r="F170" s="1" t="s">
        <v>42</v>
      </c>
      <c r="G170" s="1">
        <v>26</v>
      </c>
      <c r="H170" s="2">
        <v>10000</v>
      </c>
      <c r="I170" s="3">
        <v>0</v>
      </c>
      <c r="J170" s="2">
        <f t="shared" si="11"/>
        <v>10000</v>
      </c>
      <c r="K170" s="2">
        <v>304</v>
      </c>
      <c r="L170" s="2">
        <v>0</v>
      </c>
      <c r="M170" s="2">
        <v>0</v>
      </c>
      <c r="N170" s="2">
        <v>0</v>
      </c>
      <c r="O170" s="2">
        <v>0</v>
      </c>
      <c r="P170" s="2">
        <f t="shared" si="12"/>
        <v>0</v>
      </c>
      <c r="Q170" s="2">
        <f t="shared" si="13"/>
        <v>304</v>
      </c>
      <c r="R170" s="2">
        <f t="shared" si="14"/>
        <v>9696</v>
      </c>
      <c r="S170" s="14" t="s">
        <v>34</v>
      </c>
      <c r="T170" s="19">
        <v>44591</v>
      </c>
      <c r="U170" s="19">
        <v>44772</v>
      </c>
    </row>
    <row r="171" spans="1:21" s="24" customFormat="1" ht="15" customHeight="1" x14ac:dyDescent="0.25">
      <c r="A171" s="1" t="s">
        <v>87</v>
      </c>
      <c r="B171" s="1" t="s">
        <v>88</v>
      </c>
      <c r="C171" s="1" t="s">
        <v>37</v>
      </c>
      <c r="D171" s="1">
        <v>79</v>
      </c>
      <c r="E171" s="1" t="s">
        <v>19</v>
      </c>
      <c r="F171" s="1" t="s">
        <v>42</v>
      </c>
      <c r="G171" s="1">
        <v>26</v>
      </c>
      <c r="H171" s="2">
        <v>10000</v>
      </c>
      <c r="I171" s="3">
        <v>0</v>
      </c>
      <c r="J171" s="2">
        <f t="shared" si="11"/>
        <v>10000</v>
      </c>
      <c r="K171" s="2">
        <v>304</v>
      </c>
      <c r="L171" s="2">
        <v>0</v>
      </c>
      <c r="M171" s="2">
        <v>0</v>
      </c>
      <c r="N171" s="2">
        <v>0</v>
      </c>
      <c r="O171" s="2">
        <v>0</v>
      </c>
      <c r="P171" s="2">
        <f t="shared" si="12"/>
        <v>0</v>
      </c>
      <c r="Q171" s="2">
        <f t="shared" si="13"/>
        <v>304</v>
      </c>
      <c r="R171" s="2">
        <f t="shared" ref="R171:R202" si="15">H171-Q171</f>
        <v>9696</v>
      </c>
      <c r="S171" s="14" t="s">
        <v>34</v>
      </c>
      <c r="T171" s="19">
        <v>44454</v>
      </c>
      <c r="U171" s="19">
        <v>44635</v>
      </c>
    </row>
    <row r="172" spans="1:21" s="24" customFormat="1" ht="15" customHeight="1" x14ac:dyDescent="0.25">
      <c r="A172" s="1" t="s">
        <v>79</v>
      </c>
      <c r="B172" s="1" t="s">
        <v>80</v>
      </c>
      <c r="C172" s="1" t="s">
        <v>37</v>
      </c>
      <c r="D172" s="1">
        <v>79</v>
      </c>
      <c r="E172" s="1" t="s">
        <v>19</v>
      </c>
      <c r="F172" s="1" t="s">
        <v>42</v>
      </c>
      <c r="G172" s="1">
        <v>26</v>
      </c>
      <c r="H172" s="2">
        <v>10000</v>
      </c>
      <c r="I172" s="3">
        <v>0</v>
      </c>
      <c r="J172" s="2">
        <f t="shared" si="11"/>
        <v>10000</v>
      </c>
      <c r="K172" s="2">
        <v>304</v>
      </c>
      <c r="L172" s="2">
        <v>0</v>
      </c>
      <c r="M172" s="2">
        <v>0</v>
      </c>
      <c r="N172" s="2">
        <v>0</v>
      </c>
      <c r="O172" s="2">
        <v>0</v>
      </c>
      <c r="P172" s="2">
        <f t="shared" si="12"/>
        <v>0</v>
      </c>
      <c r="Q172" s="2">
        <f t="shared" si="13"/>
        <v>304</v>
      </c>
      <c r="R172" s="2">
        <f t="shared" si="15"/>
        <v>9696</v>
      </c>
      <c r="S172" s="14" t="s">
        <v>34</v>
      </c>
      <c r="T172" s="19">
        <v>44411</v>
      </c>
      <c r="U172" s="19">
        <v>44595</v>
      </c>
    </row>
    <row r="173" spans="1:21" s="24" customFormat="1" ht="15" customHeight="1" x14ac:dyDescent="0.25">
      <c r="A173" s="1" t="s">
        <v>110</v>
      </c>
      <c r="B173" s="1" t="s">
        <v>207</v>
      </c>
      <c r="C173" s="1" t="s">
        <v>37</v>
      </c>
      <c r="D173" s="1">
        <v>79</v>
      </c>
      <c r="E173" s="1" t="s">
        <v>19</v>
      </c>
      <c r="F173" s="10" t="s">
        <v>42</v>
      </c>
      <c r="G173" s="1">
        <v>26</v>
      </c>
      <c r="H173" s="2">
        <v>12000</v>
      </c>
      <c r="I173" s="3">
        <v>0</v>
      </c>
      <c r="J173" s="2">
        <f t="shared" si="11"/>
        <v>12000</v>
      </c>
      <c r="K173" s="2">
        <v>364.8</v>
      </c>
      <c r="L173" s="2">
        <v>0</v>
      </c>
      <c r="M173" s="2">
        <v>0</v>
      </c>
      <c r="N173" s="2">
        <v>0</v>
      </c>
      <c r="O173" s="2">
        <v>0</v>
      </c>
      <c r="P173" s="2">
        <f t="shared" si="12"/>
        <v>0</v>
      </c>
      <c r="Q173" s="2">
        <f t="shared" si="13"/>
        <v>364.8</v>
      </c>
      <c r="R173" s="2">
        <f t="shared" si="15"/>
        <v>11635.2</v>
      </c>
      <c r="S173" s="14" t="s">
        <v>21</v>
      </c>
      <c r="T173" s="19">
        <v>44472</v>
      </c>
      <c r="U173" s="19">
        <v>44654</v>
      </c>
    </row>
    <row r="174" spans="1:21" s="24" customFormat="1" ht="15" customHeight="1" x14ac:dyDescent="0.25">
      <c r="A174" s="1" t="s">
        <v>85</v>
      </c>
      <c r="B174" s="1" t="s">
        <v>86</v>
      </c>
      <c r="C174" s="1" t="s">
        <v>37</v>
      </c>
      <c r="D174" s="1">
        <v>79</v>
      </c>
      <c r="E174" s="1" t="s">
        <v>19</v>
      </c>
      <c r="F174" s="1" t="s">
        <v>42</v>
      </c>
      <c r="G174" s="1">
        <v>26</v>
      </c>
      <c r="H174" s="2">
        <v>10000</v>
      </c>
      <c r="I174" s="3">
        <v>0</v>
      </c>
      <c r="J174" s="2">
        <f t="shared" si="11"/>
        <v>10000</v>
      </c>
      <c r="K174" s="2">
        <v>304</v>
      </c>
      <c r="L174" s="2">
        <v>0</v>
      </c>
      <c r="M174" s="2">
        <v>1350.12</v>
      </c>
      <c r="N174" s="2">
        <v>0</v>
      </c>
      <c r="O174" s="2">
        <v>0</v>
      </c>
      <c r="P174" s="2">
        <f t="shared" si="12"/>
        <v>1350.12</v>
      </c>
      <c r="Q174" s="2">
        <f t="shared" si="13"/>
        <v>1654.12</v>
      </c>
      <c r="R174" s="2">
        <f t="shared" si="15"/>
        <v>8345.880000000001</v>
      </c>
      <c r="S174" s="14" t="s">
        <v>21</v>
      </c>
      <c r="T174" s="19">
        <v>44454</v>
      </c>
      <c r="U174" s="19">
        <v>44635</v>
      </c>
    </row>
    <row r="175" spans="1:21" s="24" customFormat="1" ht="15" customHeight="1" x14ac:dyDescent="0.25">
      <c r="A175" s="1" t="s">
        <v>202</v>
      </c>
      <c r="B175" s="1" t="s">
        <v>203</v>
      </c>
      <c r="C175" s="1" t="s">
        <v>37</v>
      </c>
      <c r="D175" s="1">
        <v>79</v>
      </c>
      <c r="E175" s="1" t="s">
        <v>19</v>
      </c>
      <c r="F175" s="10" t="s">
        <v>42</v>
      </c>
      <c r="G175" s="10">
        <v>26</v>
      </c>
      <c r="H175" s="2">
        <v>10000</v>
      </c>
      <c r="I175" s="3">
        <v>0</v>
      </c>
      <c r="J175" s="2">
        <f t="shared" si="11"/>
        <v>10000</v>
      </c>
      <c r="K175" s="2">
        <v>304</v>
      </c>
      <c r="L175" s="2">
        <v>1430.88</v>
      </c>
      <c r="M175" s="2">
        <v>0</v>
      </c>
      <c r="N175" s="2">
        <v>0</v>
      </c>
      <c r="O175" s="2">
        <v>0</v>
      </c>
      <c r="P175" s="2">
        <f t="shared" si="12"/>
        <v>1430.88</v>
      </c>
      <c r="Q175" s="2">
        <f t="shared" si="13"/>
        <v>1734.88</v>
      </c>
      <c r="R175" s="2">
        <f t="shared" si="15"/>
        <v>8265.119999999999</v>
      </c>
      <c r="S175" s="14" t="s">
        <v>21</v>
      </c>
      <c r="T175" s="19">
        <v>44470</v>
      </c>
      <c r="U175" s="19">
        <v>44652</v>
      </c>
    </row>
    <row r="176" spans="1:21" s="24" customFormat="1" ht="15" customHeight="1" x14ac:dyDescent="0.25">
      <c r="A176" s="1" t="s">
        <v>74</v>
      </c>
      <c r="B176" s="1" t="s">
        <v>75</v>
      </c>
      <c r="C176" s="1" t="s">
        <v>37</v>
      </c>
      <c r="D176" s="1">
        <v>79</v>
      </c>
      <c r="E176" s="1" t="s">
        <v>19</v>
      </c>
      <c r="F176" s="1" t="s">
        <v>42</v>
      </c>
      <c r="G176" s="10">
        <v>26</v>
      </c>
      <c r="H176" s="2">
        <v>10000</v>
      </c>
      <c r="I176" s="3">
        <v>0</v>
      </c>
      <c r="J176" s="2">
        <f t="shared" si="11"/>
        <v>10000</v>
      </c>
      <c r="K176" s="2">
        <v>304</v>
      </c>
      <c r="L176" s="2">
        <v>0</v>
      </c>
      <c r="M176" s="2">
        <v>0</v>
      </c>
      <c r="N176" s="2">
        <v>0</v>
      </c>
      <c r="O176" s="2">
        <v>0</v>
      </c>
      <c r="P176" s="2">
        <f t="shared" si="12"/>
        <v>0</v>
      </c>
      <c r="Q176" s="2">
        <f t="shared" si="13"/>
        <v>304</v>
      </c>
      <c r="R176" s="2">
        <f t="shared" si="15"/>
        <v>9696</v>
      </c>
      <c r="S176" s="14" t="s">
        <v>34</v>
      </c>
      <c r="T176" s="19">
        <v>44469</v>
      </c>
      <c r="U176" s="19">
        <v>44650</v>
      </c>
    </row>
    <row r="177" spans="1:21" s="24" customFormat="1" ht="15" customHeight="1" x14ac:dyDescent="0.25">
      <c r="A177" s="1" t="s">
        <v>133</v>
      </c>
      <c r="B177" s="1" t="s">
        <v>134</v>
      </c>
      <c r="C177" s="1" t="s">
        <v>37</v>
      </c>
      <c r="D177" s="1">
        <v>79</v>
      </c>
      <c r="E177" s="1" t="s">
        <v>19</v>
      </c>
      <c r="F177" s="1" t="s">
        <v>42</v>
      </c>
      <c r="G177" s="10">
        <v>26</v>
      </c>
      <c r="H177" s="2">
        <v>10000</v>
      </c>
      <c r="I177" s="3">
        <v>0</v>
      </c>
      <c r="J177" s="2">
        <f t="shared" si="11"/>
        <v>10000</v>
      </c>
      <c r="K177" s="2">
        <v>304</v>
      </c>
      <c r="L177" s="2">
        <v>0</v>
      </c>
      <c r="M177" s="2">
        <v>0</v>
      </c>
      <c r="N177" s="2">
        <v>0</v>
      </c>
      <c r="O177" s="2">
        <v>0</v>
      </c>
      <c r="P177" s="2">
        <f t="shared" si="12"/>
        <v>0</v>
      </c>
      <c r="Q177" s="2">
        <f t="shared" si="13"/>
        <v>304</v>
      </c>
      <c r="R177" s="2">
        <f t="shared" si="15"/>
        <v>9696</v>
      </c>
      <c r="S177" s="14" t="s">
        <v>34</v>
      </c>
      <c r="T177" s="19">
        <v>44457</v>
      </c>
      <c r="U177" s="19">
        <v>44638</v>
      </c>
    </row>
    <row r="178" spans="1:21" s="24" customFormat="1" ht="15" customHeight="1" x14ac:dyDescent="0.25">
      <c r="A178" s="1" t="s">
        <v>117</v>
      </c>
      <c r="B178" s="1" t="s">
        <v>118</v>
      </c>
      <c r="C178" s="1" t="s">
        <v>37</v>
      </c>
      <c r="D178" s="1">
        <v>79</v>
      </c>
      <c r="E178" s="1" t="s">
        <v>19</v>
      </c>
      <c r="F178" s="1" t="s">
        <v>42</v>
      </c>
      <c r="G178" s="10">
        <v>26</v>
      </c>
      <c r="H178" s="2">
        <v>10000</v>
      </c>
      <c r="I178" s="3">
        <v>1522.5</v>
      </c>
      <c r="J178" s="2">
        <f t="shared" si="11"/>
        <v>11522.5</v>
      </c>
      <c r="K178" s="2">
        <v>304</v>
      </c>
      <c r="L178" s="2">
        <v>0</v>
      </c>
      <c r="M178" s="2">
        <v>1350.12</v>
      </c>
      <c r="N178" s="2">
        <v>0</v>
      </c>
      <c r="O178" s="2">
        <v>0</v>
      </c>
      <c r="P178" s="2">
        <f t="shared" si="12"/>
        <v>1350.12</v>
      </c>
      <c r="Q178" s="2">
        <f t="shared" si="13"/>
        <v>1654.12</v>
      </c>
      <c r="R178" s="2">
        <f t="shared" si="15"/>
        <v>8345.880000000001</v>
      </c>
      <c r="S178" s="14" t="s">
        <v>34</v>
      </c>
      <c r="T178" s="19">
        <v>44420</v>
      </c>
      <c r="U178" s="19">
        <v>44604</v>
      </c>
    </row>
    <row r="179" spans="1:21" s="24" customFormat="1" ht="15" customHeight="1" x14ac:dyDescent="0.25">
      <c r="A179" s="1" t="s">
        <v>115</v>
      </c>
      <c r="B179" s="1" t="s">
        <v>116</v>
      </c>
      <c r="C179" s="1" t="s">
        <v>37</v>
      </c>
      <c r="D179" s="1">
        <v>79</v>
      </c>
      <c r="E179" s="1" t="s">
        <v>19</v>
      </c>
      <c r="F179" s="1" t="s">
        <v>42</v>
      </c>
      <c r="G179" s="10">
        <v>26</v>
      </c>
      <c r="H179" s="2">
        <v>10000</v>
      </c>
      <c r="I179" s="3">
        <v>0</v>
      </c>
      <c r="J179" s="2">
        <f t="shared" si="11"/>
        <v>10000</v>
      </c>
      <c r="K179" s="2">
        <v>304</v>
      </c>
      <c r="L179" s="2">
        <v>0</v>
      </c>
      <c r="M179" s="2">
        <v>0</v>
      </c>
      <c r="N179" s="2">
        <v>0</v>
      </c>
      <c r="O179" s="2">
        <v>0</v>
      </c>
      <c r="P179" s="2">
        <f t="shared" si="12"/>
        <v>0</v>
      </c>
      <c r="Q179" s="2">
        <f t="shared" si="13"/>
        <v>304</v>
      </c>
      <c r="R179" s="2">
        <f t="shared" si="15"/>
        <v>9696</v>
      </c>
      <c r="S179" s="14" t="s">
        <v>34</v>
      </c>
      <c r="T179" s="19">
        <v>44449</v>
      </c>
      <c r="U179" s="19">
        <v>44630</v>
      </c>
    </row>
    <row r="180" spans="1:21" s="24" customFormat="1" ht="15" customHeight="1" x14ac:dyDescent="0.25">
      <c r="A180" s="1" t="s">
        <v>352</v>
      </c>
      <c r="B180" s="1" t="s">
        <v>353</v>
      </c>
      <c r="C180" s="1" t="s">
        <v>354</v>
      </c>
      <c r="D180" s="1">
        <v>13</v>
      </c>
      <c r="E180" s="1" t="s">
        <v>19</v>
      </c>
      <c r="F180" s="1" t="s">
        <v>192</v>
      </c>
      <c r="G180" s="10">
        <v>27</v>
      </c>
      <c r="H180" s="2">
        <v>15000</v>
      </c>
      <c r="I180" s="3">
        <v>0</v>
      </c>
      <c r="J180" s="2">
        <f t="shared" si="11"/>
        <v>15000</v>
      </c>
      <c r="K180" s="8">
        <v>456</v>
      </c>
      <c r="L180" s="2">
        <v>0</v>
      </c>
      <c r="M180" s="2">
        <v>0</v>
      </c>
      <c r="N180" s="2">
        <v>0</v>
      </c>
      <c r="O180" s="2">
        <v>0</v>
      </c>
      <c r="P180" s="2">
        <f t="shared" si="12"/>
        <v>0</v>
      </c>
      <c r="Q180" s="2">
        <f t="shared" si="13"/>
        <v>456</v>
      </c>
      <c r="R180" s="2">
        <f t="shared" si="15"/>
        <v>14544</v>
      </c>
      <c r="S180" s="14" t="s">
        <v>34</v>
      </c>
      <c r="T180" s="19">
        <v>44452</v>
      </c>
      <c r="U180" s="19">
        <v>44633</v>
      </c>
    </row>
    <row r="181" spans="1:21" s="24" customFormat="1" ht="15" customHeight="1" x14ac:dyDescent="0.25">
      <c r="A181" s="1" t="s">
        <v>383</v>
      </c>
      <c r="B181" s="1" t="s">
        <v>384</v>
      </c>
      <c r="C181" s="6" t="s">
        <v>385</v>
      </c>
      <c r="D181" s="1">
        <v>13</v>
      </c>
      <c r="E181" s="1" t="s">
        <v>19</v>
      </c>
      <c r="F181" s="1" t="s">
        <v>192</v>
      </c>
      <c r="G181" s="10">
        <v>27</v>
      </c>
      <c r="H181" s="2">
        <v>10000</v>
      </c>
      <c r="I181" s="3">
        <v>0</v>
      </c>
      <c r="J181" s="2">
        <f t="shared" si="11"/>
        <v>10000</v>
      </c>
      <c r="K181" s="2">
        <v>304</v>
      </c>
      <c r="L181" s="2">
        <v>0</v>
      </c>
      <c r="M181" s="2">
        <v>0</v>
      </c>
      <c r="N181" s="2">
        <v>0</v>
      </c>
      <c r="O181" s="2">
        <v>0</v>
      </c>
      <c r="P181" s="2">
        <f t="shared" si="12"/>
        <v>0</v>
      </c>
      <c r="Q181" s="2">
        <f t="shared" si="13"/>
        <v>304</v>
      </c>
      <c r="R181" s="2">
        <f t="shared" si="15"/>
        <v>9696</v>
      </c>
      <c r="S181" s="14" t="s">
        <v>21</v>
      </c>
      <c r="T181" s="19">
        <v>44549</v>
      </c>
      <c r="U181" s="19">
        <v>44731</v>
      </c>
    </row>
    <row r="182" spans="1:21" s="24" customFormat="1" ht="15" customHeight="1" x14ac:dyDescent="0.25">
      <c r="A182" s="7" t="s">
        <v>577</v>
      </c>
      <c r="B182" s="7" t="s">
        <v>651</v>
      </c>
      <c r="C182" s="7" t="s">
        <v>295</v>
      </c>
      <c r="D182" s="1">
        <v>34</v>
      </c>
      <c r="E182" s="7" t="s">
        <v>19</v>
      </c>
      <c r="F182" s="1" t="s">
        <v>192</v>
      </c>
      <c r="G182" s="10">
        <v>27</v>
      </c>
      <c r="H182" s="8">
        <v>15000</v>
      </c>
      <c r="I182" s="9">
        <v>0</v>
      </c>
      <c r="J182" s="2">
        <f t="shared" si="11"/>
        <v>15000</v>
      </c>
      <c r="K182" s="8">
        <v>456</v>
      </c>
      <c r="L182" s="8">
        <v>0</v>
      </c>
      <c r="M182" s="8">
        <v>0</v>
      </c>
      <c r="N182" s="8">
        <v>0</v>
      </c>
      <c r="O182" s="8">
        <v>0</v>
      </c>
      <c r="P182" s="2">
        <f t="shared" si="12"/>
        <v>0</v>
      </c>
      <c r="Q182" s="2">
        <f t="shared" si="13"/>
        <v>456</v>
      </c>
      <c r="R182" s="2">
        <f t="shared" si="15"/>
        <v>14544</v>
      </c>
      <c r="S182" s="23" t="s">
        <v>21</v>
      </c>
      <c r="T182" s="19"/>
      <c r="U182" s="19"/>
    </row>
    <row r="183" spans="1:21" s="24" customFormat="1" ht="15" customHeight="1" x14ac:dyDescent="0.25">
      <c r="A183" s="1" t="s">
        <v>190</v>
      </c>
      <c r="B183" s="1" t="s">
        <v>191</v>
      </c>
      <c r="C183" s="4" t="s">
        <v>24</v>
      </c>
      <c r="D183" s="4">
        <v>95</v>
      </c>
      <c r="E183" s="1" t="s">
        <v>19</v>
      </c>
      <c r="F183" s="1" t="s">
        <v>192</v>
      </c>
      <c r="G183" s="10">
        <v>27</v>
      </c>
      <c r="H183" s="2">
        <v>10000</v>
      </c>
      <c r="I183" s="3">
        <v>0</v>
      </c>
      <c r="J183" s="2">
        <f t="shared" si="11"/>
        <v>10000</v>
      </c>
      <c r="K183" s="2">
        <v>304</v>
      </c>
      <c r="L183" s="2">
        <v>0</v>
      </c>
      <c r="M183" s="2">
        <v>0</v>
      </c>
      <c r="N183" s="2">
        <v>0</v>
      </c>
      <c r="O183" s="2">
        <v>0</v>
      </c>
      <c r="P183" s="2">
        <f t="shared" si="12"/>
        <v>0</v>
      </c>
      <c r="Q183" s="2">
        <f t="shared" si="13"/>
        <v>304</v>
      </c>
      <c r="R183" s="2">
        <f t="shared" si="15"/>
        <v>9696</v>
      </c>
      <c r="S183" s="14" t="s">
        <v>34</v>
      </c>
      <c r="T183" s="19">
        <v>44498</v>
      </c>
      <c r="U183" s="19">
        <v>44680</v>
      </c>
    </row>
    <row r="184" spans="1:21" s="24" customFormat="1" ht="15" customHeight="1" x14ac:dyDescent="0.25">
      <c r="A184" s="1" t="s">
        <v>81</v>
      </c>
      <c r="B184" s="1" t="s">
        <v>82</v>
      </c>
      <c r="C184" s="1" t="s">
        <v>83</v>
      </c>
      <c r="D184" s="1">
        <v>12</v>
      </c>
      <c r="E184" s="1" t="s">
        <v>19</v>
      </c>
      <c r="F184" s="1" t="s">
        <v>84</v>
      </c>
      <c r="G184" s="10">
        <v>29.5</v>
      </c>
      <c r="H184" s="2">
        <v>15000</v>
      </c>
      <c r="I184" s="3">
        <v>1522.5</v>
      </c>
      <c r="J184" s="2">
        <f t="shared" si="11"/>
        <v>16522.5</v>
      </c>
      <c r="K184" s="2">
        <v>456</v>
      </c>
      <c r="L184" s="2">
        <v>0</v>
      </c>
      <c r="M184" s="2">
        <v>0</v>
      </c>
      <c r="N184" s="2">
        <v>0</v>
      </c>
      <c r="O184" s="2">
        <v>0</v>
      </c>
      <c r="P184" s="2">
        <f t="shared" si="12"/>
        <v>0</v>
      </c>
      <c r="Q184" s="2">
        <f t="shared" si="13"/>
        <v>456</v>
      </c>
      <c r="R184" s="2">
        <f t="shared" si="15"/>
        <v>14544</v>
      </c>
      <c r="S184" s="14" t="s">
        <v>34</v>
      </c>
      <c r="T184" s="19">
        <v>44440</v>
      </c>
      <c r="U184" s="19">
        <v>44621</v>
      </c>
    </row>
    <row r="185" spans="1:21" s="24" customFormat="1" ht="15" customHeight="1" x14ac:dyDescent="0.25">
      <c r="A185" s="1" t="s">
        <v>89</v>
      </c>
      <c r="B185" s="1" t="s">
        <v>90</v>
      </c>
      <c r="C185" s="1" t="s">
        <v>91</v>
      </c>
      <c r="D185" s="1">
        <v>13</v>
      </c>
      <c r="E185" s="1" t="s">
        <v>19</v>
      </c>
      <c r="F185" s="1" t="s">
        <v>84</v>
      </c>
      <c r="G185" s="10">
        <v>29.5</v>
      </c>
      <c r="H185" s="2">
        <v>10000</v>
      </c>
      <c r="I185" s="3">
        <v>1522.5</v>
      </c>
      <c r="J185" s="2">
        <f t="shared" si="11"/>
        <v>11522.5</v>
      </c>
      <c r="K185" s="2">
        <v>304</v>
      </c>
      <c r="L185" s="2">
        <v>0</v>
      </c>
      <c r="M185" s="2">
        <v>0</v>
      </c>
      <c r="N185" s="2">
        <v>0</v>
      </c>
      <c r="O185" s="2">
        <v>0</v>
      </c>
      <c r="P185" s="2">
        <f t="shared" si="12"/>
        <v>0</v>
      </c>
      <c r="Q185" s="2">
        <f t="shared" si="13"/>
        <v>304</v>
      </c>
      <c r="R185" s="2">
        <f t="shared" si="15"/>
        <v>9696</v>
      </c>
      <c r="S185" s="14" t="s">
        <v>34</v>
      </c>
      <c r="T185" s="19">
        <v>44440</v>
      </c>
      <c r="U185" s="19">
        <v>44621</v>
      </c>
    </row>
    <row r="186" spans="1:21" s="24" customFormat="1" ht="15" customHeight="1" x14ac:dyDescent="0.25">
      <c r="A186" s="1" t="s">
        <v>231</v>
      </c>
      <c r="B186" s="1" t="s">
        <v>232</v>
      </c>
      <c r="C186" s="1" t="s">
        <v>233</v>
      </c>
      <c r="D186" s="1">
        <v>13</v>
      </c>
      <c r="E186" s="1" t="s">
        <v>19</v>
      </c>
      <c r="F186" s="1" t="s">
        <v>84</v>
      </c>
      <c r="G186" s="10">
        <v>29.5</v>
      </c>
      <c r="H186" s="2">
        <v>13000</v>
      </c>
      <c r="I186" s="3">
        <v>1522.5</v>
      </c>
      <c r="J186" s="2">
        <f t="shared" si="11"/>
        <v>14522.5</v>
      </c>
      <c r="K186" s="2">
        <v>395.2</v>
      </c>
      <c r="L186" s="2">
        <v>0</v>
      </c>
      <c r="M186" s="2">
        <v>0</v>
      </c>
      <c r="N186" s="2">
        <v>0</v>
      </c>
      <c r="O186" s="2">
        <v>0</v>
      </c>
      <c r="P186" s="2">
        <f t="shared" si="12"/>
        <v>0</v>
      </c>
      <c r="Q186" s="2">
        <f t="shared" si="13"/>
        <v>395.2</v>
      </c>
      <c r="R186" s="2">
        <f t="shared" si="15"/>
        <v>12604.8</v>
      </c>
      <c r="S186" s="14" t="s">
        <v>21</v>
      </c>
      <c r="T186" s="19">
        <v>44423</v>
      </c>
      <c r="U186" s="19">
        <v>44607</v>
      </c>
    </row>
    <row r="187" spans="1:21" s="24" customFormat="1" ht="15" customHeight="1" x14ac:dyDescent="0.25">
      <c r="A187" s="1" t="s">
        <v>169</v>
      </c>
      <c r="B187" s="1" t="s">
        <v>170</v>
      </c>
      <c r="C187" s="1" t="s">
        <v>171</v>
      </c>
      <c r="D187" s="1">
        <v>79.5</v>
      </c>
      <c r="E187" s="1" t="s">
        <v>19</v>
      </c>
      <c r="F187" s="1" t="s">
        <v>84</v>
      </c>
      <c r="G187" s="1">
        <v>29.5</v>
      </c>
      <c r="H187" s="2">
        <v>12000</v>
      </c>
      <c r="I187" s="3">
        <v>1522.5</v>
      </c>
      <c r="J187" s="2">
        <f t="shared" si="11"/>
        <v>13522.5</v>
      </c>
      <c r="K187" s="2">
        <v>364.8</v>
      </c>
      <c r="L187" s="2">
        <v>0</v>
      </c>
      <c r="M187" s="2">
        <v>0</v>
      </c>
      <c r="N187" s="2">
        <v>0</v>
      </c>
      <c r="O187" s="2">
        <v>0</v>
      </c>
      <c r="P187" s="2">
        <f t="shared" si="12"/>
        <v>0</v>
      </c>
      <c r="Q187" s="2">
        <f t="shared" si="13"/>
        <v>364.8</v>
      </c>
      <c r="R187" s="2">
        <f t="shared" si="15"/>
        <v>11635.2</v>
      </c>
      <c r="S187" s="14" t="s">
        <v>21</v>
      </c>
      <c r="T187" s="19">
        <v>44425</v>
      </c>
      <c r="U187" s="19">
        <v>44609</v>
      </c>
    </row>
    <row r="188" spans="1:21" s="24" customFormat="1" ht="15" customHeight="1" x14ac:dyDescent="0.25">
      <c r="A188" s="1" t="s">
        <v>234</v>
      </c>
      <c r="B188" s="1" t="s">
        <v>235</v>
      </c>
      <c r="C188" s="1" t="s">
        <v>171</v>
      </c>
      <c r="D188" s="1">
        <v>79.5</v>
      </c>
      <c r="E188" s="1" t="s">
        <v>19</v>
      </c>
      <c r="F188" s="1" t="s">
        <v>84</v>
      </c>
      <c r="G188" s="1">
        <v>29.5</v>
      </c>
      <c r="H188" s="2">
        <v>13000</v>
      </c>
      <c r="I188" s="3">
        <v>0</v>
      </c>
      <c r="J188" s="2">
        <f t="shared" si="11"/>
        <v>13000</v>
      </c>
      <c r="K188" s="2">
        <v>395.2</v>
      </c>
      <c r="L188" s="2">
        <v>0</v>
      </c>
      <c r="M188" s="2">
        <v>0</v>
      </c>
      <c r="N188" s="2">
        <v>0</v>
      </c>
      <c r="O188" s="2">
        <v>0</v>
      </c>
      <c r="P188" s="2">
        <f t="shared" si="12"/>
        <v>0</v>
      </c>
      <c r="Q188" s="2">
        <f t="shared" si="13"/>
        <v>395.2</v>
      </c>
      <c r="R188" s="2">
        <f t="shared" si="15"/>
        <v>12604.8</v>
      </c>
      <c r="S188" s="14" t="s">
        <v>21</v>
      </c>
      <c r="T188" s="19">
        <v>44442</v>
      </c>
      <c r="U188" s="19">
        <v>44623</v>
      </c>
    </row>
    <row r="189" spans="1:21" s="24" customFormat="1" ht="15" customHeight="1" x14ac:dyDescent="0.25">
      <c r="A189" s="1" t="s">
        <v>279</v>
      </c>
      <c r="B189" s="1" t="s">
        <v>280</v>
      </c>
      <c r="C189" s="1" t="s">
        <v>281</v>
      </c>
      <c r="D189" s="1">
        <v>11</v>
      </c>
      <c r="E189" s="1" t="s">
        <v>19</v>
      </c>
      <c r="F189" s="1" t="s">
        <v>38</v>
      </c>
      <c r="G189" s="1">
        <v>30</v>
      </c>
      <c r="H189" s="2">
        <v>15000</v>
      </c>
      <c r="I189" s="3">
        <v>1522.5</v>
      </c>
      <c r="J189" s="2">
        <f t="shared" si="11"/>
        <v>16522.5</v>
      </c>
      <c r="K189" s="2">
        <v>456</v>
      </c>
      <c r="L189" s="2">
        <v>0</v>
      </c>
      <c r="M189" s="2">
        <v>0</v>
      </c>
      <c r="N189" s="2">
        <v>0</v>
      </c>
      <c r="O189" s="2">
        <v>0</v>
      </c>
      <c r="P189" s="2">
        <f t="shared" si="12"/>
        <v>0</v>
      </c>
      <c r="Q189" s="2">
        <f t="shared" si="13"/>
        <v>456</v>
      </c>
      <c r="R189" s="2">
        <f t="shared" si="15"/>
        <v>14544</v>
      </c>
      <c r="S189" s="14" t="s">
        <v>34</v>
      </c>
      <c r="T189" s="19">
        <v>44414</v>
      </c>
      <c r="U189" s="19">
        <v>44598</v>
      </c>
    </row>
    <row r="190" spans="1:21" s="24" customFormat="1" ht="15" customHeight="1" x14ac:dyDescent="0.25">
      <c r="A190" s="1" t="s">
        <v>360</v>
      </c>
      <c r="B190" s="1" t="s">
        <v>361</v>
      </c>
      <c r="C190" s="1" t="s">
        <v>275</v>
      </c>
      <c r="D190" s="1">
        <v>36</v>
      </c>
      <c r="E190" s="1" t="s">
        <v>19</v>
      </c>
      <c r="F190" s="1" t="s">
        <v>38</v>
      </c>
      <c r="G190" s="1">
        <v>30</v>
      </c>
      <c r="H190" s="2">
        <v>10000</v>
      </c>
      <c r="I190" s="3">
        <v>0</v>
      </c>
      <c r="J190" s="2">
        <f t="shared" si="11"/>
        <v>10000</v>
      </c>
      <c r="K190" s="8">
        <v>304</v>
      </c>
      <c r="L190" s="2">
        <v>0</v>
      </c>
      <c r="M190" s="2">
        <v>0</v>
      </c>
      <c r="N190" s="2">
        <v>0</v>
      </c>
      <c r="O190" s="2">
        <v>0</v>
      </c>
      <c r="P190" s="2">
        <f t="shared" si="12"/>
        <v>0</v>
      </c>
      <c r="Q190" s="2">
        <f t="shared" si="13"/>
        <v>304</v>
      </c>
      <c r="R190" s="2">
        <f t="shared" si="15"/>
        <v>9696</v>
      </c>
      <c r="S190" s="14" t="s">
        <v>21</v>
      </c>
      <c r="T190" s="19">
        <v>44479</v>
      </c>
      <c r="U190" s="19">
        <v>44661</v>
      </c>
    </row>
    <row r="191" spans="1:21" s="24" customFormat="1" ht="15" customHeight="1" x14ac:dyDescent="0.25">
      <c r="A191" s="1" t="s">
        <v>587</v>
      </c>
      <c r="B191" s="1" t="s">
        <v>588</v>
      </c>
      <c r="C191" s="1" t="s">
        <v>112</v>
      </c>
      <c r="D191" s="1">
        <v>37</v>
      </c>
      <c r="E191" s="1" t="s">
        <v>19</v>
      </c>
      <c r="F191" s="1" t="s">
        <v>38</v>
      </c>
      <c r="G191" s="1">
        <v>30</v>
      </c>
      <c r="H191" s="2">
        <v>10000</v>
      </c>
      <c r="I191" s="3">
        <v>0</v>
      </c>
      <c r="J191" s="2">
        <f t="shared" si="11"/>
        <v>10000</v>
      </c>
      <c r="K191" s="2">
        <v>304</v>
      </c>
      <c r="L191" s="2">
        <v>0</v>
      </c>
      <c r="M191" s="2">
        <v>0</v>
      </c>
      <c r="N191" s="2">
        <v>0</v>
      </c>
      <c r="O191" s="2">
        <v>0</v>
      </c>
      <c r="P191" s="2">
        <f t="shared" si="12"/>
        <v>0</v>
      </c>
      <c r="Q191" s="2">
        <f t="shared" si="13"/>
        <v>304</v>
      </c>
      <c r="R191" s="2">
        <f t="shared" si="15"/>
        <v>9696</v>
      </c>
      <c r="S191" s="23" t="s">
        <v>34</v>
      </c>
      <c r="T191" s="19">
        <v>44516</v>
      </c>
      <c r="U191" s="19">
        <v>44697</v>
      </c>
    </row>
    <row r="192" spans="1:21" s="24" customFormat="1" ht="15" customHeight="1" x14ac:dyDescent="0.25">
      <c r="A192" s="1" t="s">
        <v>441</v>
      </c>
      <c r="B192" s="1" t="s">
        <v>442</v>
      </c>
      <c r="C192" s="1" t="s">
        <v>78</v>
      </c>
      <c r="D192" s="7">
        <v>62</v>
      </c>
      <c r="E192" s="1" t="s">
        <v>19</v>
      </c>
      <c r="F192" s="1" t="s">
        <v>38</v>
      </c>
      <c r="G192" s="1">
        <v>30</v>
      </c>
      <c r="H192" s="2">
        <v>15000</v>
      </c>
      <c r="I192" s="3">
        <v>0</v>
      </c>
      <c r="J192" s="2">
        <f t="shared" si="11"/>
        <v>15000</v>
      </c>
      <c r="K192" s="8">
        <v>456</v>
      </c>
      <c r="L192" s="2">
        <v>0</v>
      </c>
      <c r="M192" s="2">
        <v>0</v>
      </c>
      <c r="N192" s="2">
        <v>0</v>
      </c>
      <c r="O192" s="2" t="e">
        <f>#REF!+L192+M192+N192</f>
        <v>#REF!</v>
      </c>
      <c r="P192" s="2" t="e">
        <f t="shared" si="12"/>
        <v>#REF!</v>
      </c>
      <c r="Q192" s="2" t="e">
        <f t="shared" si="13"/>
        <v>#REF!</v>
      </c>
      <c r="R192" s="2" t="e">
        <f t="shared" si="15"/>
        <v>#REF!</v>
      </c>
      <c r="S192" s="13" t="s">
        <v>21</v>
      </c>
      <c r="T192" s="21">
        <v>44513</v>
      </c>
      <c r="U192" s="21">
        <v>44694</v>
      </c>
    </row>
    <row r="193" spans="1:21" s="24" customFormat="1" ht="15" customHeight="1" x14ac:dyDescent="0.25">
      <c r="A193" s="1" t="s">
        <v>35</v>
      </c>
      <c r="B193" s="1" t="s">
        <v>36</v>
      </c>
      <c r="C193" s="1" t="s">
        <v>37</v>
      </c>
      <c r="D193" s="1">
        <v>79</v>
      </c>
      <c r="E193" s="1" t="s">
        <v>19</v>
      </c>
      <c r="F193" s="1" t="s">
        <v>38</v>
      </c>
      <c r="G193" s="1">
        <v>30</v>
      </c>
      <c r="H193" s="2">
        <v>10000</v>
      </c>
      <c r="I193" s="3">
        <v>0</v>
      </c>
      <c r="J193" s="2">
        <f t="shared" si="11"/>
        <v>10000</v>
      </c>
      <c r="K193" s="2">
        <v>304</v>
      </c>
      <c r="L193" s="2">
        <v>0</v>
      </c>
      <c r="M193" s="2">
        <v>0</v>
      </c>
      <c r="N193" s="2">
        <v>0</v>
      </c>
      <c r="O193" s="2">
        <v>0</v>
      </c>
      <c r="P193" s="2">
        <f t="shared" si="12"/>
        <v>0</v>
      </c>
      <c r="Q193" s="2">
        <f t="shared" si="13"/>
        <v>304</v>
      </c>
      <c r="R193" s="2">
        <f t="shared" si="15"/>
        <v>9696</v>
      </c>
      <c r="S193" s="14" t="s">
        <v>34</v>
      </c>
      <c r="T193" s="19">
        <v>44424</v>
      </c>
      <c r="U193" s="19">
        <v>44608</v>
      </c>
    </row>
    <row r="194" spans="1:21" s="24" customFormat="1" ht="15" customHeight="1" x14ac:dyDescent="0.25">
      <c r="A194" s="1" t="s">
        <v>591</v>
      </c>
      <c r="B194" s="1" t="s">
        <v>592</v>
      </c>
      <c r="C194" s="16" t="s">
        <v>24</v>
      </c>
      <c r="D194" s="4">
        <v>95</v>
      </c>
      <c r="E194" s="1" t="s">
        <v>548</v>
      </c>
      <c r="F194" s="1" t="s">
        <v>38</v>
      </c>
      <c r="G194" s="1">
        <v>30</v>
      </c>
      <c r="H194" s="2">
        <v>20000</v>
      </c>
      <c r="I194" s="3">
        <v>1522.5</v>
      </c>
      <c r="J194" s="2">
        <f t="shared" ref="J194:J248" si="16">H194+I194</f>
        <v>21522.5</v>
      </c>
      <c r="K194" s="17">
        <v>608</v>
      </c>
      <c r="L194" s="17">
        <v>0</v>
      </c>
      <c r="M194" s="17">
        <v>0</v>
      </c>
      <c r="N194" s="17">
        <v>0</v>
      </c>
      <c r="O194" s="17">
        <v>0</v>
      </c>
      <c r="P194" s="2">
        <f t="shared" si="12"/>
        <v>0</v>
      </c>
      <c r="Q194" s="2">
        <f t="shared" si="13"/>
        <v>608</v>
      </c>
      <c r="R194" s="2">
        <f t="shared" si="15"/>
        <v>19392</v>
      </c>
      <c r="S194" s="25" t="s">
        <v>34</v>
      </c>
      <c r="T194" s="19">
        <v>44523</v>
      </c>
      <c r="U194" s="19">
        <v>44704</v>
      </c>
    </row>
    <row r="195" spans="1:21" s="24" customFormat="1" ht="15" customHeight="1" x14ac:dyDescent="0.25">
      <c r="A195" s="1" t="s">
        <v>332</v>
      </c>
      <c r="B195" s="1" t="s">
        <v>333</v>
      </c>
      <c r="C195" s="1" t="s">
        <v>275</v>
      </c>
      <c r="D195" s="1">
        <v>36</v>
      </c>
      <c r="E195" s="1" t="s">
        <v>19</v>
      </c>
      <c r="F195" s="1" t="s">
        <v>334</v>
      </c>
      <c r="G195" s="1">
        <v>31</v>
      </c>
      <c r="H195" s="2">
        <v>10000</v>
      </c>
      <c r="I195" s="3">
        <v>1522.5</v>
      </c>
      <c r="J195" s="2">
        <f t="shared" si="16"/>
        <v>11522.5</v>
      </c>
      <c r="K195" s="2">
        <v>304</v>
      </c>
      <c r="L195" s="2">
        <v>0</v>
      </c>
      <c r="M195" s="2">
        <v>0</v>
      </c>
      <c r="N195" s="2">
        <v>0</v>
      </c>
      <c r="O195" s="2">
        <v>0</v>
      </c>
      <c r="P195" s="2">
        <f t="shared" ref="P195:P248" si="17">L195+M195+N195+O195</f>
        <v>0</v>
      </c>
      <c r="Q195" s="2">
        <f t="shared" ref="Q195:Q248" si="18">K195+P195</f>
        <v>304</v>
      </c>
      <c r="R195" s="2">
        <f t="shared" si="15"/>
        <v>9696</v>
      </c>
      <c r="S195" s="14" t="s">
        <v>34</v>
      </c>
      <c r="T195" s="19">
        <v>44462</v>
      </c>
      <c r="U195" s="19">
        <v>44643</v>
      </c>
    </row>
    <row r="196" spans="1:21" s="24" customFormat="1" ht="15" customHeight="1" x14ac:dyDescent="0.25">
      <c r="A196" s="1" t="s">
        <v>409</v>
      </c>
      <c r="B196" s="1" t="s">
        <v>410</v>
      </c>
      <c r="C196" s="1" t="s">
        <v>78</v>
      </c>
      <c r="D196" s="7">
        <v>62</v>
      </c>
      <c r="E196" s="1" t="s">
        <v>19</v>
      </c>
      <c r="F196" s="1" t="s">
        <v>334</v>
      </c>
      <c r="G196" s="1">
        <v>31</v>
      </c>
      <c r="H196" s="2">
        <v>15000</v>
      </c>
      <c r="I196" s="3">
        <v>0</v>
      </c>
      <c r="J196" s="2">
        <f t="shared" si="16"/>
        <v>15000</v>
      </c>
      <c r="K196" s="8">
        <v>456</v>
      </c>
      <c r="L196" s="2">
        <v>0</v>
      </c>
      <c r="M196" s="2">
        <v>0</v>
      </c>
      <c r="N196" s="2">
        <v>0</v>
      </c>
      <c r="O196" s="2">
        <v>0</v>
      </c>
      <c r="P196" s="2">
        <f t="shared" si="17"/>
        <v>0</v>
      </c>
      <c r="Q196" s="2">
        <f t="shared" si="18"/>
        <v>456</v>
      </c>
      <c r="R196" s="2">
        <f t="shared" si="15"/>
        <v>14544</v>
      </c>
      <c r="S196" s="14" t="s">
        <v>21</v>
      </c>
      <c r="T196" s="19">
        <v>44530</v>
      </c>
      <c r="U196" s="19">
        <v>44681</v>
      </c>
    </row>
    <row r="197" spans="1:21" s="24" customFormat="1" ht="15" customHeight="1" x14ac:dyDescent="0.25">
      <c r="A197" s="1" t="s">
        <v>386</v>
      </c>
      <c r="B197" s="1" t="s">
        <v>387</v>
      </c>
      <c r="C197" s="1" t="s">
        <v>388</v>
      </c>
      <c r="D197" s="1">
        <v>63</v>
      </c>
      <c r="E197" s="1" t="s">
        <v>19</v>
      </c>
      <c r="F197" s="1" t="s">
        <v>334</v>
      </c>
      <c r="G197" s="1">
        <v>31</v>
      </c>
      <c r="H197" s="2">
        <v>10000</v>
      </c>
      <c r="I197" s="3">
        <v>0</v>
      </c>
      <c r="J197" s="2">
        <f t="shared" si="16"/>
        <v>10000</v>
      </c>
      <c r="K197" s="8">
        <v>304</v>
      </c>
      <c r="L197" s="2">
        <v>0</v>
      </c>
      <c r="M197" s="2">
        <v>0</v>
      </c>
      <c r="N197" s="2">
        <v>0</v>
      </c>
      <c r="O197" s="2">
        <v>0</v>
      </c>
      <c r="P197" s="2">
        <f t="shared" si="17"/>
        <v>0</v>
      </c>
      <c r="Q197" s="2">
        <f t="shared" si="18"/>
        <v>304</v>
      </c>
      <c r="R197" s="2">
        <f t="shared" si="15"/>
        <v>9696</v>
      </c>
      <c r="S197" s="14" t="s">
        <v>21</v>
      </c>
      <c r="T197" s="19">
        <v>44424</v>
      </c>
      <c r="U197" s="19">
        <v>44667</v>
      </c>
    </row>
    <row r="198" spans="1:21" s="24" customFormat="1" ht="15" customHeight="1" x14ac:dyDescent="0.25">
      <c r="A198" s="1" t="s">
        <v>364</v>
      </c>
      <c r="B198" s="1" t="s">
        <v>365</v>
      </c>
      <c r="C198" s="1" t="s">
        <v>59</v>
      </c>
      <c r="D198" s="1">
        <v>78</v>
      </c>
      <c r="E198" s="1" t="s">
        <v>19</v>
      </c>
      <c r="F198" s="1" t="s">
        <v>334</v>
      </c>
      <c r="G198" s="1">
        <v>31</v>
      </c>
      <c r="H198" s="2">
        <v>10000</v>
      </c>
      <c r="I198" s="3">
        <v>1522.5</v>
      </c>
      <c r="J198" s="2">
        <f t="shared" si="16"/>
        <v>11522.5</v>
      </c>
      <c r="K198" s="8">
        <v>304</v>
      </c>
      <c r="L198" s="2">
        <v>0</v>
      </c>
      <c r="M198" s="2">
        <v>0</v>
      </c>
      <c r="N198" s="2">
        <v>0</v>
      </c>
      <c r="O198" s="2">
        <v>0</v>
      </c>
      <c r="P198" s="2">
        <f t="shared" si="17"/>
        <v>0</v>
      </c>
      <c r="Q198" s="2">
        <f t="shared" si="18"/>
        <v>304</v>
      </c>
      <c r="R198" s="2">
        <f t="shared" si="15"/>
        <v>9696</v>
      </c>
      <c r="S198" s="14" t="s">
        <v>34</v>
      </c>
      <c r="T198" s="19">
        <v>44472</v>
      </c>
      <c r="U198" s="19">
        <v>44654</v>
      </c>
    </row>
    <row r="199" spans="1:21" s="24" customFormat="1" ht="15" customHeight="1" x14ac:dyDescent="0.25">
      <c r="A199" s="7" t="s">
        <v>572</v>
      </c>
      <c r="B199" s="7" t="s">
        <v>573</v>
      </c>
      <c r="C199" s="7" t="s">
        <v>24</v>
      </c>
      <c r="D199" s="4">
        <v>95</v>
      </c>
      <c r="E199" s="7" t="s">
        <v>19</v>
      </c>
      <c r="F199" s="1" t="s">
        <v>334</v>
      </c>
      <c r="G199" s="1">
        <v>31</v>
      </c>
      <c r="H199" s="8">
        <v>20000</v>
      </c>
      <c r="I199" s="9">
        <v>0</v>
      </c>
      <c r="J199" s="2">
        <f t="shared" si="16"/>
        <v>20000</v>
      </c>
      <c r="K199" s="8">
        <v>608</v>
      </c>
      <c r="L199" s="8">
        <v>0</v>
      </c>
      <c r="M199" s="8">
        <v>0</v>
      </c>
      <c r="N199" s="8">
        <v>0</v>
      </c>
      <c r="O199" s="8">
        <v>0</v>
      </c>
      <c r="P199" s="2">
        <f t="shared" si="17"/>
        <v>0</v>
      </c>
      <c r="Q199" s="2">
        <f t="shared" si="18"/>
        <v>608</v>
      </c>
      <c r="R199" s="2">
        <f t="shared" si="15"/>
        <v>19392</v>
      </c>
      <c r="S199" s="23" t="s">
        <v>34</v>
      </c>
      <c r="T199" s="19">
        <v>44473</v>
      </c>
      <c r="U199" s="19">
        <v>44655</v>
      </c>
    </row>
    <row r="200" spans="1:21" s="24" customFormat="1" ht="15" customHeight="1" x14ac:dyDescent="0.25">
      <c r="A200" s="7" t="s">
        <v>555</v>
      </c>
      <c r="B200" s="7" t="s">
        <v>556</v>
      </c>
      <c r="C200" s="7" t="s">
        <v>557</v>
      </c>
      <c r="D200" s="7">
        <v>31</v>
      </c>
      <c r="E200" s="7" t="s">
        <v>19</v>
      </c>
      <c r="F200" s="1" t="s">
        <v>216</v>
      </c>
      <c r="G200" s="1">
        <v>32</v>
      </c>
      <c r="H200" s="8">
        <v>20000</v>
      </c>
      <c r="I200" s="9">
        <v>0</v>
      </c>
      <c r="J200" s="2">
        <f t="shared" si="16"/>
        <v>20000</v>
      </c>
      <c r="K200" s="8">
        <v>608</v>
      </c>
      <c r="L200" s="8">
        <v>0</v>
      </c>
      <c r="M200" s="8">
        <v>0</v>
      </c>
      <c r="N200" s="8">
        <v>0</v>
      </c>
      <c r="O200" s="8">
        <v>0</v>
      </c>
      <c r="P200" s="2">
        <f t="shared" si="17"/>
        <v>0</v>
      </c>
      <c r="Q200" s="2">
        <f t="shared" si="18"/>
        <v>608</v>
      </c>
      <c r="R200" s="2">
        <f t="shared" si="15"/>
        <v>19392</v>
      </c>
      <c r="S200" s="23" t="s">
        <v>21</v>
      </c>
      <c r="T200" s="19">
        <v>44558</v>
      </c>
      <c r="U200" s="19">
        <v>44740</v>
      </c>
    </row>
    <row r="201" spans="1:21" s="24" customFormat="1" ht="15" customHeight="1" x14ac:dyDescent="0.25">
      <c r="A201" s="1" t="s">
        <v>582</v>
      </c>
      <c r="B201" s="1" t="s">
        <v>583</v>
      </c>
      <c r="C201" s="15" t="s">
        <v>78</v>
      </c>
      <c r="D201" s="7">
        <v>62</v>
      </c>
      <c r="E201" s="1" t="s">
        <v>19</v>
      </c>
      <c r="F201" s="1" t="s">
        <v>216</v>
      </c>
      <c r="G201" s="1">
        <v>32</v>
      </c>
      <c r="H201" s="2">
        <v>15000</v>
      </c>
      <c r="I201" s="3">
        <v>0</v>
      </c>
      <c r="J201" s="2">
        <f t="shared" si="16"/>
        <v>15000</v>
      </c>
      <c r="K201" s="8">
        <v>456</v>
      </c>
      <c r="L201" s="2">
        <v>0</v>
      </c>
      <c r="M201" s="2">
        <v>0</v>
      </c>
      <c r="N201" s="2">
        <v>0</v>
      </c>
      <c r="O201" s="2">
        <v>0</v>
      </c>
      <c r="P201" s="2">
        <f t="shared" si="17"/>
        <v>0</v>
      </c>
      <c r="Q201" s="2">
        <f t="shared" si="18"/>
        <v>456</v>
      </c>
      <c r="R201" s="2">
        <f t="shared" si="15"/>
        <v>14544</v>
      </c>
      <c r="S201" s="23" t="s">
        <v>21</v>
      </c>
      <c r="T201" s="19">
        <v>44473</v>
      </c>
      <c r="U201" s="19">
        <v>44655</v>
      </c>
    </row>
    <row r="202" spans="1:21" s="24" customFormat="1" ht="15" customHeight="1" x14ac:dyDescent="0.25">
      <c r="A202" s="1" t="s">
        <v>214</v>
      </c>
      <c r="B202" s="1" t="s">
        <v>215</v>
      </c>
      <c r="C202" s="1" t="s">
        <v>59</v>
      </c>
      <c r="D202" s="1">
        <v>78</v>
      </c>
      <c r="E202" s="1" t="s">
        <v>19</v>
      </c>
      <c r="F202" s="1" t="s">
        <v>216</v>
      </c>
      <c r="G202" s="1">
        <v>32</v>
      </c>
      <c r="H202" s="2">
        <v>10000</v>
      </c>
      <c r="I202" s="3">
        <v>0</v>
      </c>
      <c r="J202" s="2">
        <f t="shared" si="16"/>
        <v>10000</v>
      </c>
      <c r="K202" s="2">
        <v>304</v>
      </c>
      <c r="L202" s="2">
        <v>0</v>
      </c>
      <c r="M202" s="2">
        <v>0</v>
      </c>
      <c r="N202" s="2">
        <v>0</v>
      </c>
      <c r="O202" s="2">
        <v>0</v>
      </c>
      <c r="P202" s="2">
        <f t="shared" si="17"/>
        <v>0</v>
      </c>
      <c r="Q202" s="2">
        <f t="shared" si="18"/>
        <v>304</v>
      </c>
      <c r="R202" s="2">
        <f t="shared" si="15"/>
        <v>9696</v>
      </c>
      <c r="S202" s="14" t="s">
        <v>34</v>
      </c>
      <c r="T202" s="19">
        <v>44423</v>
      </c>
      <c r="U202" s="19">
        <v>44607</v>
      </c>
    </row>
    <row r="203" spans="1:21" s="24" customFormat="1" ht="15" customHeight="1" x14ac:dyDescent="0.25">
      <c r="A203" s="1" t="s">
        <v>401</v>
      </c>
      <c r="B203" s="1" t="s">
        <v>402</v>
      </c>
      <c r="C203" s="1" t="s">
        <v>403</v>
      </c>
      <c r="D203" s="1">
        <v>13</v>
      </c>
      <c r="E203" s="1" t="s">
        <v>19</v>
      </c>
      <c r="F203" s="1" t="s">
        <v>60</v>
      </c>
      <c r="G203" s="1">
        <v>33</v>
      </c>
      <c r="H203" s="2">
        <v>10000</v>
      </c>
      <c r="I203" s="3">
        <v>1522.5</v>
      </c>
      <c r="J203" s="2">
        <f t="shared" si="16"/>
        <v>11522.5</v>
      </c>
      <c r="K203" s="8">
        <v>304</v>
      </c>
      <c r="L203" s="2">
        <v>0</v>
      </c>
      <c r="M203" s="2">
        <v>0</v>
      </c>
      <c r="N203" s="2">
        <v>0</v>
      </c>
      <c r="O203" s="2">
        <v>0</v>
      </c>
      <c r="P203" s="2">
        <f t="shared" si="17"/>
        <v>0</v>
      </c>
      <c r="Q203" s="2">
        <f t="shared" si="18"/>
        <v>304</v>
      </c>
      <c r="R203" s="2">
        <f t="shared" ref="R203:R234" si="19">H203-Q203</f>
        <v>9696</v>
      </c>
      <c r="S203" s="14" t="s">
        <v>34</v>
      </c>
      <c r="T203" s="19">
        <v>44533</v>
      </c>
      <c r="U203" s="19">
        <v>44715</v>
      </c>
    </row>
    <row r="204" spans="1:21" s="24" customFormat="1" ht="15" customHeight="1" x14ac:dyDescent="0.25">
      <c r="A204" s="1" t="s">
        <v>399</v>
      </c>
      <c r="B204" s="1" t="s">
        <v>400</v>
      </c>
      <c r="C204" s="1" t="s">
        <v>242</v>
      </c>
      <c r="D204" s="1">
        <v>13</v>
      </c>
      <c r="E204" s="1" t="s">
        <v>19</v>
      </c>
      <c r="F204" s="1" t="s">
        <v>60</v>
      </c>
      <c r="G204" s="1">
        <v>33</v>
      </c>
      <c r="H204" s="2">
        <v>10000</v>
      </c>
      <c r="I204" s="3">
        <v>1522.5</v>
      </c>
      <c r="J204" s="2">
        <f t="shared" si="16"/>
        <v>11522.5</v>
      </c>
      <c r="K204" s="8">
        <v>304</v>
      </c>
      <c r="L204" s="2">
        <v>0</v>
      </c>
      <c r="M204" s="2">
        <v>0</v>
      </c>
      <c r="N204" s="2">
        <v>0</v>
      </c>
      <c r="O204" s="2">
        <v>0</v>
      </c>
      <c r="P204" s="2">
        <f t="shared" si="17"/>
        <v>0</v>
      </c>
      <c r="Q204" s="2">
        <f t="shared" si="18"/>
        <v>304</v>
      </c>
      <c r="R204" s="2">
        <f t="shared" si="19"/>
        <v>9696</v>
      </c>
      <c r="S204" s="14" t="s">
        <v>34</v>
      </c>
      <c r="T204" s="19">
        <v>44424</v>
      </c>
      <c r="U204" s="19">
        <v>44608</v>
      </c>
    </row>
    <row r="205" spans="1:21" s="24" customFormat="1" ht="15" customHeight="1" x14ac:dyDescent="0.25">
      <c r="A205" s="1" t="s">
        <v>534</v>
      </c>
      <c r="B205" s="1" t="s">
        <v>535</v>
      </c>
      <c r="C205" s="1" t="s">
        <v>536</v>
      </c>
      <c r="D205" s="1">
        <v>49.5</v>
      </c>
      <c r="E205" s="1" t="s">
        <v>19</v>
      </c>
      <c r="F205" s="1" t="s">
        <v>60</v>
      </c>
      <c r="G205" s="1">
        <v>33</v>
      </c>
      <c r="H205" s="2">
        <v>20000</v>
      </c>
      <c r="I205" s="3">
        <v>0</v>
      </c>
      <c r="J205" s="2">
        <f t="shared" si="16"/>
        <v>20000</v>
      </c>
      <c r="K205" s="2">
        <v>608</v>
      </c>
      <c r="L205" s="2">
        <v>0</v>
      </c>
      <c r="M205" s="2">
        <v>0</v>
      </c>
      <c r="N205" s="1">
        <v>0</v>
      </c>
      <c r="O205" s="1">
        <v>0</v>
      </c>
      <c r="P205" s="2">
        <f t="shared" si="17"/>
        <v>0</v>
      </c>
      <c r="Q205" s="2">
        <f t="shared" si="18"/>
        <v>608</v>
      </c>
      <c r="R205" s="2">
        <f t="shared" si="19"/>
        <v>19392</v>
      </c>
      <c r="S205" s="13" t="s">
        <v>21</v>
      </c>
      <c r="T205" s="19">
        <v>44509</v>
      </c>
      <c r="U205" s="19">
        <v>44690</v>
      </c>
    </row>
    <row r="206" spans="1:21" s="24" customFormat="1" ht="15" customHeight="1" x14ac:dyDescent="0.25">
      <c r="A206" s="7" t="s">
        <v>512</v>
      </c>
      <c r="B206" s="7" t="s">
        <v>513</v>
      </c>
      <c r="C206" s="7" t="s">
        <v>59</v>
      </c>
      <c r="D206" s="1">
        <v>78</v>
      </c>
      <c r="E206" s="7" t="s">
        <v>19</v>
      </c>
      <c r="F206" s="1" t="s">
        <v>60</v>
      </c>
      <c r="G206" s="1">
        <v>33</v>
      </c>
      <c r="H206" s="8">
        <v>10000</v>
      </c>
      <c r="I206" s="9">
        <v>0</v>
      </c>
      <c r="J206" s="2">
        <f t="shared" si="16"/>
        <v>10000</v>
      </c>
      <c r="K206" s="8">
        <v>304</v>
      </c>
      <c r="L206" s="8">
        <v>0</v>
      </c>
      <c r="M206" s="8">
        <v>0</v>
      </c>
      <c r="N206" s="8">
        <v>0</v>
      </c>
      <c r="O206" s="8">
        <v>0</v>
      </c>
      <c r="P206" s="2">
        <f t="shared" si="17"/>
        <v>0</v>
      </c>
      <c r="Q206" s="2">
        <f t="shared" si="18"/>
        <v>304</v>
      </c>
      <c r="R206" s="2">
        <f t="shared" si="19"/>
        <v>9696</v>
      </c>
      <c r="S206" s="14" t="s">
        <v>34</v>
      </c>
      <c r="T206" s="19">
        <v>44450</v>
      </c>
      <c r="U206" s="19">
        <v>44631</v>
      </c>
    </row>
    <row r="207" spans="1:21" s="24" customFormat="1" ht="15" customHeight="1" x14ac:dyDescent="0.25">
      <c r="A207" s="7" t="s">
        <v>645</v>
      </c>
      <c r="B207" s="7" t="s">
        <v>646</v>
      </c>
      <c r="C207" s="7" t="s">
        <v>59</v>
      </c>
      <c r="D207" s="1">
        <v>78</v>
      </c>
      <c r="E207" s="7" t="s">
        <v>19</v>
      </c>
      <c r="F207" s="1" t="s">
        <v>60</v>
      </c>
      <c r="G207" s="1">
        <v>33</v>
      </c>
      <c r="H207" s="8">
        <v>10000</v>
      </c>
      <c r="I207" s="9">
        <v>0</v>
      </c>
      <c r="J207" s="2">
        <f t="shared" si="16"/>
        <v>10000</v>
      </c>
      <c r="K207" s="8">
        <v>304</v>
      </c>
      <c r="L207" s="8">
        <v>0</v>
      </c>
      <c r="M207" s="8">
        <v>0</v>
      </c>
      <c r="N207" s="8">
        <v>0</v>
      </c>
      <c r="O207" s="8">
        <v>0</v>
      </c>
      <c r="P207" s="2">
        <f t="shared" si="17"/>
        <v>0</v>
      </c>
      <c r="Q207" s="2">
        <f t="shared" si="18"/>
        <v>304</v>
      </c>
      <c r="R207" s="2">
        <f t="shared" si="19"/>
        <v>9696</v>
      </c>
      <c r="S207" s="23" t="s">
        <v>34</v>
      </c>
      <c r="T207" s="19"/>
      <c r="U207" s="19"/>
    </row>
    <row r="208" spans="1:21" s="24" customFormat="1" ht="15" customHeight="1" x14ac:dyDescent="0.25">
      <c r="A208" s="1" t="s">
        <v>260</v>
      </c>
      <c r="B208" s="1" t="s">
        <v>261</v>
      </c>
      <c r="C208" s="1" t="s">
        <v>59</v>
      </c>
      <c r="D208" s="1">
        <v>78</v>
      </c>
      <c r="E208" s="1" t="s">
        <v>19</v>
      </c>
      <c r="F208" s="1" t="s">
        <v>60</v>
      </c>
      <c r="G208" s="1">
        <v>33</v>
      </c>
      <c r="H208" s="2">
        <v>10000</v>
      </c>
      <c r="I208" s="3">
        <v>0</v>
      </c>
      <c r="J208" s="2">
        <f t="shared" si="16"/>
        <v>10000</v>
      </c>
      <c r="K208" s="2">
        <v>304</v>
      </c>
      <c r="L208" s="2">
        <v>0</v>
      </c>
      <c r="M208" s="2">
        <v>0</v>
      </c>
      <c r="N208" s="2">
        <v>0</v>
      </c>
      <c r="O208" s="2">
        <v>0</v>
      </c>
      <c r="P208" s="2">
        <f t="shared" si="17"/>
        <v>0</v>
      </c>
      <c r="Q208" s="2">
        <f t="shared" si="18"/>
        <v>304</v>
      </c>
      <c r="R208" s="2">
        <f t="shared" si="19"/>
        <v>9696</v>
      </c>
      <c r="S208" s="14" t="s">
        <v>34</v>
      </c>
      <c r="T208" s="19">
        <v>44424</v>
      </c>
      <c r="U208" s="19">
        <v>44608</v>
      </c>
    </row>
    <row r="209" spans="1:21" s="24" customFormat="1" ht="15" customHeight="1" x14ac:dyDescent="0.25">
      <c r="A209" s="1" t="s">
        <v>57</v>
      </c>
      <c r="B209" s="1" t="s">
        <v>58</v>
      </c>
      <c r="C209" s="5" t="s">
        <v>59</v>
      </c>
      <c r="D209" s="1">
        <v>78</v>
      </c>
      <c r="E209" s="1" t="s">
        <v>19</v>
      </c>
      <c r="F209" s="1" t="s">
        <v>60</v>
      </c>
      <c r="G209" s="1">
        <v>33</v>
      </c>
      <c r="H209" s="2">
        <v>10000</v>
      </c>
      <c r="I209" s="3">
        <v>0</v>
      </c>
      <c r="J209" s="2">
        <f t="shared" si="16"/>
        <v>10000</v>
      </c>
      <c r="K209" s="2">
        <v>304</v>
      </c>
      <c r="L209" s="2">
        <v>0</v>
      </c>
      <c r="M209" s="2">
        <v>0</v>
      </c>
      <c r="N209" s="2">
        <v>630</v>
      </c>
      <c r="O209" s="2">
        <v>0</v>
      </c>
      <c r="P209" s="2">
        <f t="shared" si="17"/>
        <v>630</v>
      </c>
      <c r="Q209" s="2">
        <f t="shared" si="18"/>
        <v>934</v>
      </c>
      <c r="R209" s="2">
        <f t="shared" si="19"/>
        <v>9066</v>
      </c>
      <c r="S209" s="14" t="s">
        <v>34</v>
      </c>
      <c r="T209" s="19">
        <v>44494</v>
      </c>
      <c r="U209" s="19">
        <v>44676</v>
      </c>
    </row>
    <row r="210" spans="1:21" s="24" customFormat="1" ht="15" customHeight="1" x14ac:dyDescent="0.25">
      <c r="A210" s="7" t="s">
        <v>643</v>
      </c>
      <c r="B210" s="7" t="s">
        <v>644</v>
      </c>
      <c r="C210" s="7" t="s">
        <v>59</v>
      </c>
      <c r="D210" s="1">
        <v>78</v>
      </c>
      <c r="E210" s="7" t="s">
        <v>19</v>
      </c>
      <c r="F210" s="1" t="s">
        <v>60</v>
      </c>
      <c r="G210" s="1">
        <v>33</v>
      </c>
      <c r="H210" s="8">
        <v>10000</v>
      </c>
      <c r="I210" s="9">
        <v>0</v>
      </c>
      <c r="J210" s="2">
        <f t="shared" si="16"/>
        <v>10000</v>
      </c>
      <c r="K210" s="8">
        <v>304</v>
      </c>
      <c r="L210" s="8">
        <v>0</v>
      </c>
      <c r="M210" s="8">
        <v>0</v>
      </c>
      <c r="N210" s="8">
        <v>0</v>
      </c>
      <c r="O210" s="8">
        <v>0</v>
      </c>
      <c r="P210" s="2">
        <f t="shared" si="17"/>
        <v>0</v>
      </c>
      <c r="Q210" s="2">
        <f t="shared" si="18"/>
        <v>304</v>
      </c>
      <c r="R210" s="2">
        <f t="shared" si="19"/>
        <v>9696</v>
      </c>
      <c r="S210" s="23" t="s">
        <v>34</v>
      </c>
      <c r="T210" s="19"/>
      <c r="U210" s="19"/>
    </row>
    <row r="211" spans="1:21" s="24" customFormat="1" ht="15" customHeight="1" x14ac:dyDescent="0.25">
      <c r="A211" s="1" t="s">
        <v>212</v>
      </c>
      <c r="B211" s="1" t="s">
        <v>213</v>
      </c>
      <c r="C211" s="1" t="s">
        <v>37</v>
      </c>
      <c r="D211" s="1">
        <v>79</v>
      </c>
      <c r="E211" s="1" t="s">
        <v>19</v>
      </c>
      <c r="F211" s="1" t="s">
        <v>60</v>
      </c>
      <c r="G211" s="1">
        <v>33</v>
      </c>
      <c r="H211" s="2">
        <v>10000</v>
      </c>
      <c r="I211" s="3">
        <v>0</v>
      </c>
      <c r="J211" s="2">
        <f t="shared" si="16"/>
        <v>10000</v>
      </c>
      <c r="K211" s="2">
        <v>304</v>
      </c>
      <c r="L211" s="2">
        <v>0</v>
      </c>
      <c r="M211" s="2">
        <v>0</v>
      </c>
      <c r="N211" s="2">
        <v>0</v>
      </c>
      <c r="O211" s="2">
        <v>0</v>
      </c>
      <c r="P211" s="2">
        <f t="shared" si="17"/>
        <v>0</v>
      </c>
      <c r="Q211" s="2">
        <f t="shared" si="18"/>
        <v>304</v>
      </c>
      <c r="R211" s="2">
        <f t="shared" si="19"/>
        <v>9696</v>
      </c>
      <c r="S211" s="14" t="s">
        <v>34</v>
      </c>
      <c r="T211" s="19">
        <v>44456</v>
      </c>
      <c r="U211" s="19">
        <v>44637</v>
      </c>
    </row>
    <row r="212" spans="1:21" s="24" customFormat="1" ht="15" customHeight="1" x14ac:dyDescent="0.25">
      <c r="A212" s="1" t="s">
        <v>479</v>
      </c>
      <c r="B212" s="1" t="s">
        <v>261</v>
      </c>
      <c r="C212" s="1" t="s">
        <v>37</v>
      </c>
      <c r="D212" s="1">
        <v>79</v>
      </c>
      <c r="E212" s="1" t="s">
        <v>19</v>
      </c>
      <c r="F212" s="1" t="s">
        <v>60</v>
      </c>
      <c r="G212" s="1">
        <v>33</v>
      </c>
      <c r="H212" s="2">
        <v>10000</v>
      </c>
      <c r="I212" s="3">
        <v>0</v>
      </c>
      <c r="J212" s="2">
        <f t="shared" si="16"/>
        <v>10000</v>
      </c>
      <c r="K212" s="2">
        <v>304</v>
      </c>
      <c r="L212" s="2">
        <v>0</v>
      </c>
      <c r="M212" s="2">
        <v>0</v>
      </c>
      <c r="N212" s="2">
        <v>0</v>
      </c>
      <c r="O212" s="2">
        <v>0</v>
      </c>
      <c r="P212" s="2">
        <f t="shared" si="17"/>
        <v>0</v>
      </c>
      <c r="Q212" s="2">
        <f t="shared" si="18"/>
        <v>304</v>
      </c>
      <c r="R212" s="2">
        <f t="shared" si="19"/>
        <v>9696</v>
      </c>
      <c r="S212" s="14" t="s">
        <v>34</v>
      </c>
      <c r="T212" s="19">
        <v>44570</v>
      </c>
      <c r="U212" s="19">
        <v>44751</v>
      </c>
    </row>
    <row r="213" spans="1:21" s="24" customFormat="1" ht="15" customHeight="1" x14ac:dyDescent="0.25">
      <c r="A213" s="1" t="s">
        <v>657</v>
      </c>
      <c r="B213" s="1" t="s">
        <v>359</v>
      </c>
      <c r="C213" s="4" t="s">
        <v>24</v>
      </c>
      <c r="D213" s="4">
        <v>95</v>
      </c>
      <c r="E213" s="1" t="s">
        <v>548</v>
      </c>
      <c r="F213" s="1" t="s">
        <v>658</v>
      </c>
      <c r="G213" s="1">
        <v>33</v>
      </c>
      <c r="H213" s="2">
        <v>20000</v>
      </c>
      <c r="I213" s="3">
        <v>1522.5</v>
      </c>
      <c r="J213" s="2">
        <f t="shared" si="16"/>
        <v>21522.5</v>
      </c>
      <c r="K213" s="2">
        <v>608</v>
      </c>
      <c r="L213" s="2">
        <v>0</v>
      </c>
      <c r="M213" s="2">
        <v>0</v>
      </c>
      <c r="N213" s="2">
        <v>0</v>
      </c>
      <c r="O213" s="2">
        <v>0</v>
      </c>
      <c r="P213" s="2">
        <f t="shared" si="17"/>
        <v>0</v>
      </c>
      <c r="Q213" s="2">
        <f t="shared" si="18"/>
        <v>608</v>
      </c>
      <c r="R213" s="2">
        <f t="shared" si="19"/>
        <v>19392</v>
      </c>
      <c r="S213" s="23" t="s">
        <v>21</v>
      </c>
      <c r="T213" s="19"/>
      <c r="U213" s="19"/>
    </row>
    <row r="214" spans="1:21" s="24" customFormat="1" ht="15" customHeight="1" x14ac:dyDescent="0.25">
      <c r="A214" s="1" t="s">
        <v>220</v>
      </c>
      <c r="B214" s="1" t="s">
        <v>221</v>
      </c>
      <c r="C214" s="1" t="s">
        <v>222</v>
      </c>
      <c r="D214" s="1">
        <v>13</v>
      </c>
      <c r="E214" s="1" t="s">
        <v>19</v>
      </c>
      <c r="F214" s="1" t="s">
        <v>223</v>
      </c>
      <c r="G214" s="1">
        <v>34</v>
      </c>
      <c r="H214" s="2">
        <v>10000</v>
      </c>
      <c r="I214" s="3">
        <v>1522.5</v>
      </c>
      <c r="J214" s="2">
        <f t="shared" si="16"/>
        <v>11522.5</v>
      </c>
      <c r="K214" s="2">
        <v>304</v>
      </c>
      <c r="L214" s="2">
        <v>0</v>
      </c>
      <c r="M214" s="2">
        <v>0</v>
      </c>
      <c r="N214" s="2">
        <v>0</v>
      </c>
      <c r="O214" s="2">
        <v>0</v>
      </c>
      <c r="P214" s="2">
        <f t="shared" si="17"/>
        <v>0</v>
      </c>
      <c r="Q214" s="2">
        <f t="shared" si="18"/>
        <v>304</v>
      </c>
      <c r="R214" s="2">
        <f t="shared" si="19"/>
        <v>9696</v>
      </c>
      <c r="S214" s="14" t="s">
        <v>34</v>
      </c>
      <c r="T214" s="19">
        <v>44418</v>
      </c>
      <c r="U214" s="19">
        <v>44602</v>
      </c>
    </row>
    <row r="215" spans="1:21" s="24" customFormat="1" ht="15" customHeight="1" x14ac:dyDescent="0.25">
      <c r="A215" s="1" t="s">
        <v>240</v>
      </c>
      <c r="B215" s="1" t="s">
        <v>241</v>
      </c>
      <c r="C215" s="1" t="s">
        <v>242</v>
      </c>
      <c r="D215" s="1">
        <v>13</v>
      </c>
      <c r="E215" s="1" t="s">
        <v>19</v>
      </c>
      <c r="F215" s="1" t="s">
        <v>223</v>
      </c>
      <c r="G215" s="1">
        <v>34</v>
      </c>
      <c r="H215" s="2">
        <v>15000</v>
      </c>
      <c r="I215" s="3">
        <v>0</v>
      </c>
      <c r="J215" s="2">
        <f t="shared" si="16"/>
        <v>15000</v>
      </c>
      <c r="K215" s="2">
        <v>456</v>
      </c>
      <c r="L215" s="2">
        <v>0</v>
      </c>
      <c r="M215" s="2">
        <v>0</v>
      </c>
      <c r="N215" s="2">
        <v>0</v>
      </c>
      <c r="O215" s="2">
        <v>0</v>
      </c>
      <c r="P215" s="2">
        <f t="shared" si="17"/>
        <v>0</v>
      </c>
      <c r="Q215" s="2">
        <f t="shared" si="18"/>
        <v>456</v>
      </c>
      <c r="R215" s="2">
        <f t="shared" si="19"/>
        <v>14544</v>
      </c>
      <c r="S215" s="14" t="s">
        <v>34</v>
      </c>
      <c r="T215" s="19">
        <v>44537</v>
      </c>
      <c r="U215" s="19">
        <v>44719</v>
      </c>
    </row>
    <row r="216" spans="1:21" s="24" customFormat="1" ht="15" customHeight="1" x14ac:dyDescent="0.25">
      <c r="A216" s="1" t="s">
        <v>411</v>
      </c>
      <c r="B216" s="1" t="s">
        <v>412</v>
      </c>
      <c r="C216" s="1" t="s">
        <v>155</v>
      </c>
      <c r="D216" s="1">
        <v>69</v>
      </c>
      <c r="E216" s="1" t="s">
        <v>19</v>
      </c>
      <c r="F216" s="1" t="s">
        <v>223</v>
      </c>
      <c r="G216" s="1">
        <v>34</v>
      </c>
      <c r="H216" s="2">
        <v>13000</v>
      </c>
      <c r="I216" s="3">
        <v>0</v>
      </c>
      <c r="J216" s="2">
        <f t="shared" si="16"/>
        <v>13000</v>
      </c>
      <c r="K216" s="2">
        <v>395.2</v>
      </c>
      <c r="L216" s="2">
        <v>0</v>
      </c>
      <c r="M216" s="2">
        <v>0</v>
      </c>
      <c r="N216" s="2">
        <v>0</v>
      </c>
      <c r="O216" s="2">
        <v>0</v>
      </c>
      <c r="P216" s="2">
        <f t="shared" si="17"/>
        <v>0</v>
      </c>
      <c r="Q216" s="2">
        <f t="shared" si="18"/>
        <v>395.2</v>
      </c>
      <c r="R216" s="2">
        <f t="shared" si="19"/>
        <v>12604.8</v>
      </c>
      <c r="S216" s="14" t="s">
        <v>21</v>
      </c>
      <c r="T216" s="19">
        <v>44414</v>
      </c>
      <c r="U216" s="19">
        <v>44598</v>
      </c>
    </row>
    <row r="217" spans="1:21" s="24" customFormat="1" ht="15" customHeight="1" x14ac:dyDescent="0.25">
      <c r="A217" s="1" t="s">
        <v>584</v>
      </c>
      <c r="B217" s="1" t="s">
        <v>585</v>
      </c>
      <c r="C217" s="1" t="s">
        <v>59</v>
      </c>
      <c r="D217" s="1">
        <v>78</v>
      </c>
      <c r="E217" s="1" t="s">
        <v>19</v>
      </c>
      <c r="F217" s="1" t="s">
        <v>586</v>
      </c>
      <c r="G217" s="1">
        <v>34</v>
      </c>
      <c r="H217" s="2">
        <v>10000</v>
      </c>
      <c r="I217" s="3">
        <v>0</v>
      </c>
      <c r="J217" s="2">
        <f t="shared" si="16"/>
        <v>10000</v>
      </c>
      <c r="K217" s="7">
        <v>304</v>
      </c>
      <c r="L217" s="2">
        <v>0</v>
      </c>
      <c r="M217" s="2">
        <v>0</v>
      </c>
      <c r="N217" s="2">
        <v>0</v>
      </c>
      <c r="O217" s="2">
        <v>0</v>
      </c>
      <c r="P217" s="2">
        <f t="shared" si="17"/>
        <v>0</v>
      </c>
      <c r="Q217" s="2">
        <f t="shared" si="18"/>
        <v>304</v>
      </c>
      <c r="R217" s="2">
        <f t="shared" si="19"/>
        <v>9696</v>
      </c>
      <c r="S217" s="23" t="s">
        <v>34</v>
      </c>
      <c r="T217" s="19">
        <v>44560</v>
      </c>
      <c r="U217" s="19">
        <v>44742</v>
      </c>
    </row>
    <row r="218" spans="1:21" s="24" customFormat="1" ht="15" customHeight="1" x14ac:dyDescent="0.25">
      <c r="A218" s="1" t="s">
        <v>236</v>
      </c>
      <c r="B218" s="1" t="s">
        <v>237</v>
      </c>
      <c r="C218" s="1" t="s">
        <v>59</v>
      </c>
      <c r="D218" s="1">
        <v>78</v>
      </c>
      <c r="E218" s="1" t="s">
        <v>19</v>
      </c>
      <c r="F218" s="1" t="s">
        <v>223</v>
      </c>
      <c r="G218" s="1">
        <v>34</v>
      </c>
      <c r="H218" s="2">
        <v>10000</v>
      </c>
      <c r="I218" s="3">
        <v>0</v>
      </c>
      <c r="J218" s="2">
        <f t="shared" si="16"/>
        <v>10000</v>
      </c>
      <c r="K218" s="2">
        <v>304</v>
      </c>
      <c r="L218" s="2">
        <v>0</v>
      </c>
      <c r="M218" s="2">
        <v>0</v>
      </c>
      <c r="N218" s="2">
        <v>0</v>
      </c>
      <c r="O218" s="2">
        <v>0</v>
      </c>
      <c r="P218" s="2">
        <f t="shared" si="17"/>
        <v>0</v>
      </c>
      <c r="Q218" s="2">
        <f t="shared" si="18"/>
        <v>304</v>
      </c>
      <c r="R218" s="2">
        <f t="shared" si="19"/>
        <v>9696</v>
      </c>
      <c r="S218" s="14" t="s">
        <v>34</v>
      </c>
      <c r="T218" s="19">
        <v>44424</v>
      </c>
      <c r="U218" s="19">
        <v>44608</v>
      </c>
    </row>
    <row r="219" spans="1:21" s="24" customFormat="1" ht="15" customHeight="1" x14ac:dyDescent="0.25">
      <c r="A219" s="1" t="s">
        <v>238</v>
      </c>
      <c r="B219" s="1" t="s">
        <v>239</v>
      </c>
      <c r="C219" s="1" t="s">
        <v>59</v>
      </c>
      <c r="D219" s="1">
        <v>78</v>
      </c>
      <c r="E219" s="1" t="s">
        <v>19</v>
      </c>
      <c r="F219" s="1" t="s">
        <v>223</v>
      </c>
      <c r="G219" s="1">
        <v>34</v>
      </c>
      <c r="H219" s="2">
        <v>18000</v>
      </c>
      <c r="I219" s="3">
        <v>0</v>
      </c>
      <c r="J219" s="2">
        <f t="shared" si="16"/>
        <v>18000</v>
      </c>
      <c r="K219" s="2">
        <v>547.20000000000005</v>
      </c>
      <c r="L219" s="2">
        <v>0</v>
      </c>
      <c r="M219" s="2">
        <v>1350.12</v>
      </c>
      <c r="N219" s="2">
        <v>0</v>
      </c>
      <c r="O219" s="2">
        <v>0</v>
      </c>
      <c r="P219" s="2">
        <f t="shared" si="17"/>
        <v>1350.12</v>
      </c>
      <c r="Q219" s="2">
        <f t="shared" si="18"/>
        <v>1897.32</v>
      </c>
      <c r="R219" s="2">
        <f t="shared" si="19"/>
        <v>16102.68</v>
      </c>
      <c r="S219" s="26" t="s">
        <v>34</v>
      </c>
      <c r="T219" s="19">
        <v>44415</v>
      </c>
      <c r="U219" s="19">
        <v>44599</v>
      </c>
    </row>
    <row r="220" spans="1:21" s="24" customFormat="1" ht="15" customHeight="1" x14ac:dyDescent="0.25">
      <c r="A220" s="1" t="s">
        <v>264</v>
      </c>
      <c r="B220" s="1" t="s">
        <v>265</v>
      </c>
      <c r="C220" s="1" t="s">
        <v>59</v>
      </c>
      <c r="D220" s="1">
        <v>78</v>
      </c>
      <c r="E220" s="1" t="s">
        <v>19</v>
      </c>
      <c r="F220" s="1" t="s">
        <v>223</v>
      </c>
      <c r="G220" s="1">
        <v>34</v>
      </c>
      <c r="H220" s="2">
        <v>10000</v>
      </c>
      <c r="I220" s="3">
        <v>0</v>
      </c>
      <c r="J220" s="2">
        <f t="shared" si="16"/>
        <v>10000</v>
      </c>
      <c r="K220" s="2">
        <v>304</v>
      </c>
      <c r="L220" s="2">
        <v>0</v>
      </c>
      <c r="M220" s="2">
        <v>0</v>
      </c>
      <c r="N220" s="2">
        <v>0</v>
      </c>
      <c r="O220" s="2">
        <v>0</v>
      </c>
      <c r="P220" s="2">
        <f t="shared" si="17"/>
        <v>0</v>
      </c>
      <c r="Q220" s="2">
        <f t="shared" si="18"/>
        <v>304</v>
      </c>
      <c r="R220" s="2">
        <f t="shared" si="19"/>
        <v>9696</v>
      </c>
      <c r="S220" s="27" t="s">
        <v>34</v>
      </c>
      <c r="T220" s="19">
        <v>44472</v>
      </c>
      <c r="U220" s="19">
        <v>44654</v>
      </c>
    </row>
    <row r="221" spans="1:21" s="24" customFormat="1" ht="15" customHeight="1" x14ac:dyDescent="0.25">
      <c r="A221" s="7" t="s">
        <v>649</v>
      </c>
      <c r="B221" s="7" t="s">
        <v>650</v>
      </c>
      <c r="C221" s="7" t="s">
        <v>37</v>
      </c>
      <c r="D221" s="1">
        <v>79</v>
      </c>
      <c r="E221" s="7" t="s">
        <v>19</v>
      </c>
      <c r="F221" s="1" t="s">
        <v>586</v>
      </c>
      <c r="G221" s="1">
        <v>34</v>
      </c>
      <c r="H221" s="8">
        <v>10000</v>
      </c>
      <c r="I221" s="9">
        <v>0</v>
      </c>
      <c r="J221" s="2">
        <f t="shared" si="16"/>
        <v>10000</v>
      </c>
      <c r="K221" s="8">
        <v>304</v>
      </c>
      <c r="L221" s="8">
        <v>0</v>
      </c>
      <c r="M221" s="8">
        <v>0</v>
      </c>
      <c r="N221" s="8">
        <v>0</v>
      </c>
      <c r="O221" s="8">
        <v>0</v>
      </c>
      <c r="P221" s="2">
        <f t="shared" si="17"/>
        <v>0</v>
      </c>
      <c r="Q221" s="2">
        <f t="shared" si="18"/>
        <v>304</v>
      </c>
      <c r="R221" s="2">
        <f t="shared" si="19"/>
        <v>9696</v>
      </c>
      <c r="S221" s="28" t="s">
        <v>34</v>
      </c>
      <c r="T221" s="19"/>
      <c r="U221" s="19"/>
    </row>
    <row r="222" spans="1:21" s="24" customFormat="1" ht="15" customHeight="1" x14ac:dyDescent="0.25">
      <c r="A222" s="1" t="s">
        <v>389</v>
      </c>
      <c r="B222" s="1" t="s">
        <v>390</v>
      </c>
      <c r="C222" s="1" t="s">
        <v>37</v>
      </c>
      <c r="D222" s="1">
        <v>79</v>
      </c>
      <c r="E222" s="1" t="s">
        <v>19</v>
      </c>
      <c r="F222" s="1" t="s">
        <v>223</v>
      </c>
      <c r="G222" s="1">
        <v>34</v>
      </c>
      <c r="H222" s="2">
        <v>10000</v>
      </c>
      <c r="I222" s="3">
        <v>0</v>
      </c>
      <c r="J222" s="2">
        <f t="shared" si="16"/>
        <v>10000</v>
      </c>
      <c r="K222" s="8">
        <v>304</v>
      </c>
      <c r="L222" s="2">
        <v>0</v>
      </c>
      <c r="M222" s="2">
        <v>0</v>
      </c>
      <c r="N222" s="2">
        <v>0</v>
      </c>
      <c r="O222" s="2">
        <v>0</v>
      </c>
      <c r="P222" s="2">
        <f t="shared" si="17"/>
        <v>0</v>
      </c>
      <c r="Q222" s="2">
        <f t="shared" si="18"/>
        <v>304</v>
      </c>
      <c r="R222" s="2">
        <f t="shared" si="19"/>
        <v>9696</v>
      </c>
      <c r="S222" s="26" t="s">
        <v>34</v>
      </c>
      <c r="T222" s="19">
        <v>44464</v>
      </c>
      <c r="U222" s="19">
        <v>44645</v>
      </c>
    </row>
    <row r="223" spans="1:21" s="24" customFormat="1" ht="15" customHeight="1" x14ac:dyDescent="0.25">
      <c r="A223" s="1" t="s">
        <v>593</v>
      </c>
      <c r="B223" s="1" t="s">
        <v>594</v>
      </c>
      <c r="C223" s="1" t="s">
        <v>24</v>
      </c>
      <c r="D223" s="4">
        <v>95</v>
      </c>
      <c r="E223" s="1" t="s">
        <v>19</v>
      </c>
      <c r="F223" s="1" t="s">
        <v>586</v>
      </c>
      <c r="G223" s="1">
        <v>34</v>
      </c>
      <c r="H223" s="2">
        <v>20000</v>
      </c>
      <c r="I223" s="3">
        <v>1522.5</v>
      </c>
      <c r="J223" s="2">
        <f t="shared" si="16"/>
        <v>21522.5</v>
      </c>
      <c r="K223" s="2">
        <v>608</v>
      </c>
      <c r="L223" s="2">
        <v>0</v>
      </c>
      <c r="M223" s="2">
        <v>0</v>
      </c>
      <c r="N223" s="2">
        <v>0</v>
      </c>
      <c r="O223" s="2">
        <v>0</v>
      </c>
      <c r="P223" s="2">
        <f t="shared" si="17"/>
        <v>0</v>
      </c>
      <c r="Q223" s="2">
        <f t="shared" si="18"/>
        <v>608</v>
      </c>
      <c r="R223" s="2">
        <f t="shared" si="19"/>
        <v>19392</v>
      </c>
      <c r="S223" s="28" t="s">
        <v>21</v>
      </c>
      <c r="T223" s="19"/>
      <c r="U223" s="19"/>
    </row>
    <row r="224" spans="1:21" s="24" customFormat="1" ht="15" customHeight="1" x14ac:dyDescent="0.25">
      <c r="A224" s="1" t="s">
        <v>580</v>
      </c>
      <c r="B224" s="1" t="s">
        <v>581</v>
      </c>
      <c r="C224" s="4" t="s">
        <v>24</v>
      </c>
      <c r="D224" s="4">
        <v>95</v>
      </c>
      <c r="E224" s="7" t="s">
        <v>19</v>
      </c>
      <c r="F224" s="1" t="s">
        <v>223</v>
      </c>
      <c r="G224" s="1">
        <v>34</v>
      </c>
      <c r="H224" s="2">
        <v>20000</v>
      </c>
      <c r="I224" s="3">
        <v>1522.5</v>
      </c>
      <c r="J224" s="2">
        <f t="shared" si="16"/>
        <v>21522.5</v>
      </c>
      <c r="K224" s="2">
        <v>608</v>
      </c>
      <c r="L224" s="2">
        <v>0</v>
      </c>
      <c r="M224" s="2">
        <v>0</v>
      </c>
      <c r="N224" s="2">
        <v>0</v>
      </c>
      <c r="O224" s="2">
        <v>0</v>
      </c>
      <c r="P224" s="2">
        <f t="shared" si="17"/>
        <v>0</v>
      </c>
      <c r="Q224" s="2">
        <f t="shared" si="18"/>
        <v>608</v>
      </c>
      <c r="R224" s="2">
        <f t="shared" si="19"/>
        <v>19392</v>
      </c>
      <c r="S224" s="23" t="s">
        <v>21</v>
      </c>
      <c r="T224" s="19">
        <v>44442</v>
      </c>
      <c r="U224" s="19">
        <v>44623</v>
      </c>
    </row>
    <row r="225" spans="1:21" s="24" customFormat="1" ht="15" customHeight="1" x14ac:dyDescent="0.25">
      <c r="A225" s="1" t="s">
        <v>546</v>
      </c>
      <c r="B225" s="1" t="s">
        <v>547</v>
      </c>
      <c r="C225" s="4" t="s">
        <v>24</v>
      </c>
      <c r="D225" s="4">
        <v>95</v>
      </c>
      <c r="E225" s="1" t="s">
        <v>548</v>
      </c>
      <c r="F225" s="1" t="s">
        <v>223</v>
      </c>
      <c r="G225" s="1">
        <v>34</v>
      </c>
      <c r="H225" s="2">
        <v>17500</v>
      </c>
      <c r="I225" s="3">
        <v>1522.5</v>
      </c>
      <c r="J225" s="2">
        <f t="shared" si="16"/>
        <v>19022.5</v>
      </c>
      <c r="K225" s="2">
        <v>532</v>
      </c>
      <c r="L225" s="2">
        <v>0</v>
      </c>
      <c r="M225" s="2">
        <v>0</v>
      </c>
      <c r="N225" s="2">
        <v>0</v>
      </c>
      <c r="O225" s="2">
        <v>0</v>
      </c>
      <c r="P225" s="2">
        <f t="shared" si="17"/>
        <v>0</v>
      </c>
      <c r="Q225" s="2">
        <f t="shared" si="18"/>
        <v>532</v>
      </c>
      <c r="R225" s="2">
        <f t="shared" si="19"/>
        <v>16968</v>
      </c>
      <c r="S225" s="28" t="s">
        <v>21</v>
      </c>
      <c r="T225" s="19">
        <v>44382</v>
      </c>
      <c r="U225" s="19">
        <v>44566</v>
      </c>
    </row>
    <row r="226" spans="1:21" s="24" customFormat="1" ht="15" customHeight="1" x14ac:dyDescent="0.25">
      <c r="A226" s="1" t="s">
        <v>268</v>
      </c>
      <c r="B226" s="1" t="s">
        <v>269</v>
      </c>
      <c r="C226" s="1" t="s">
        <v>270</v>
      </c>
      <c r="D226" s="1">
        <v>13</v>
      </c>
      <c r="E226" s="1" t="s">
        <v>19</v>
      </c>
      <c r="F226" s="1" t="s">
        <v>124</v>
      </c>
      <c r="G226" s="1">
        <v>35</v>
      </c>
      <c r="H226" s="2">
        <v>10000</v>
      </c>
      <c r="I226" s="3">
        <v>0</v>
      </c>
      <c r="J226" s="2">
        <f t="shared" si="16"/>
        <v>10000</v>
      </c>
      <c r="K226" s="2">
        <v>304</v>
      </c>
      <c r="L226" s="2">
        <v>0</v>
      </c>
      <c r="M226" s="2">
        <v>0</v>
      </c>
      <c r="N226" s="2">
        <v>0</v>
      </c>
      <c r="O226" s="2">
        <v>0</v>
      </c>
      <c r="P226" s="2">
        <f t="shared" si="17"/>
        <v>0</v>
      </c>
      <c r="Q226" s="2">
        <f t="shared" si="18"/>
        <v>304</v>
      </c>
      <c r="R226" s="2">
        <f t="shared" si="19"/>
        <v>9696</v>
      </c>
      <c r="S226" s="14" t="s">
        <v>34</v>
      </c>
      <c r="T226" s="19">
        <v>44549</v>
      </c>
      <c r="U226" s="19">
        <v>44731</v>
      </c>
    </row>
    <row r="227" spans="1:21" s="24" customFormat="1" ht="15" customHeight="1" x14ac:dyDescent="0.25">
      <c r="A227" s="7" t="s">
        <v>518</v>
      </c>
      <c r="B227" s="7" t="s">
        <v>519</v>
      </c>
      <c r="C227" s="7" t="s">
        <v>520</v>
      </c>
      <c r="D227" s="1">
        <v>13</v>
      </c>
      <c r="E227" s="7" t="s">
        <v>19</v>
      </c>
      <c r="F227" s="1" t="s">
        <v>124</v>
      </c>
      <c r="G227" s="1">
        <v>35</v>
      </c>
      <c r="H227" s="8">
        <v>10000</v>
      </c>
      <c r="I227" s="9">
        <v>1522.5</v>
      </c>
      <c r="J227" s="2">
        <f t="shared" si="16"/>
        <v>11522.5</v>
      </c>
      <c r="K227" s="8">
        <v>304</v>
      </c>
      <c r="L227" s="8">
        <v>0</v>
      </c>
      <c r="M227" s="8">
        <v>0</v>
      </c>
      <c r="N227" s="8">
        <v>0</v>
      </c>
      <c r="O227" s="8">
        <v>0</v>
      </c>
      <c r="P227" s="2">
        <f t="shared" si="17"/>
        <v>0</v>
      </c>
      <c r="Q227" s="2">
        <f t="shared" si="18"/>
        <v>304</v>
      </c>
      <c r="R227" s="2">
        <f t="shared" si="19"/>
        <v>9696</v>
      </c>
      <c r="S227" s="14" t="s">
        <v>34</v>
      </c>
      <c r="T227" s="19">
        <v>44413</v>
      </c>
      <c r="U227" s="19">
        <v>44597</v>
      </c>
    </row>
    <row r="228" spans="1:21" s="24" customFormat="1" ht="15" customHeight="1" x14ac:dyDescent="0.25">
      <c r="A228" s="1" t="s">
        <v>273</v>
      </c>
      <c r="B228" s="1" t="s">
        <v>274</v>
      </c>
      <c r="C228" s="1" t="s">
        <v>275</v>
      </c>
      <c r="D228" s="1">
        <v>36</v>
      </c>
      <c r="E228" s="1" t="s">
        <v>19</v>
      </c>
      <c r="F228" s="1" t="s">
        <v>124</v>
      </c>
      <c r="G228" s="1">
        <v>35</v>
      </c>
      <c r="H228" s="2">
        <v>10000</v>
      </c>
      <c r="I228" s="3">
        <v>0</v>
      </c>
      <c r="J228" s="2">
        <f t="shared" si="16"/>
        <v>10000</v>
      </c>
      <c r="K228" s="2">
        <v>304</v>
      </c>
      <c r="L228" s="2">
        <v>0</v>
      </c>
      <c r="M228" s="2">
        <v>0</v>
      </c>
      <c r="N228" s="2">
        <v>0</v>
      </c>
      <c r="O228" s="2">
        <v>0</v>
      </c>
      <c r="P228" s="2">
        <f t="shared" si="17"/>
        <v>0</v>
      </c>
      <c r="Q228" s="2">
        <f t="shared" si="18"/>
        <v>304</v>
      </c>
      <c r="R228" s="2">
        <f t="shared" si="19"/>
        <v>9696</v>
      </c>
      <c r="S228" s="27" t="s">
        <v>21</v>
      </c>
      <c r="T228" s="19">
        <v>44424</v>
      </c>
      <c r="U228" s="19">
        <v>44608</v>
      </c>
    </row>
    <row r="229" spans="1:21" s="24" customFormat="1" ht="15" customHeight="1" x14ac:dyDescent="0.25">
      <c r="A229" s="1" t="s">
        <v>229</v>
      </c>
      <c r="B229" s="1" t="s">
        <v>230</v>
      </c>
      <c r="C229" s="6" t="s">
        <v>78</v>
      </c>
      <c r="D229" s="7">
        <v>62</v>
      </c>
      <c r="E229" s="1" t="s">
        <v>19</v>
      </c>
      <c r="F229" s="1" t="s">
        <v>124</v>
      </c>
      <c r="G229" s="1">
        <v>35</v>
      </c>
      <c r="H229" s="2">
        <v>15000</v>
      </c>
      <c r="I229" s="3">
        <v>0</v>
      </c>
      <c r="J229" s="2">
        <f t="shared" si="16"/>
        <v>15000</v>
      </c>
      <c r="K229" s="2">
        <v>456</v>
      </c>
      <c r="L229" s="2">
        <v>0</v>
      </c>
      <c r="M229" s="2">
        <v>0</v>
      </c>
      <c r="N229" s="2">
        <v>0</v>
      </c>
      <c r="O229" s="2">
        <v>0</v>
      </c>
      <c r="P229" s="2">
        <f t="shared" si="17"/>
        <v>0</v>
      </c>
      <c r="Q229" s="2">
        <f t="shared" si="18"/>
        <v>456</v>
      </c>
      <c r="R229" s="2">
        <f t="shared" si="19"/>
        <v>14544</v>
      </c>
      <c r="S229" s="27" t="s">
        <v>21</v>
      </c>
      <c r="T229" s="19">
        <v>44457</v>
      </c>
      <c r="U229" s="19">
        <v>44638</v>
      </c>
    </row>
    <row r="230" spans="1:21" s="24" customFormat="1" ht="15" customHeight="1" x14ac:dyDescent="0.25">
      <c r="A230" s="1" t="s">
        <v>227</v>
      </c>
      <c r="B230" s="1" t="s">
        <v>183</v>
      </c>
      <c r="C230" s="6" t="s">
        <v>228</v>
      </c>
      <c r="D230" s="1">
        <v>63</v>
      </c>
      <c r="E230" s="1" t="s">
        <v>19</v>
      </c>
      <c r="F230" s="1" t="s">
        <v>124</v>
      </c>
      <c r="G230" s="1">
        <v>35</v>
      </c>
      <c r="H230" s="2">
        <v>10000</v>
      </c>
      <c r="I230" s="3">
        <v>0</v>
      </c>
      <c r="J230" s="2">
        <f t="shared" si="16"/>
        <v>10000</v>
      </c>
      <c r="K230" s="2">
        <v>304</v>
      </c>
      <c r="L230" s="2">
        <v>0</v>
      </c>
      <c r="M230" s="2">
        <v>0</v>
      </c>
      <c r="N230" s="2">
        <v>1520</v>
      </c>
      <c r="O230" s="2">
        <v>0</v>
      </c>
      <c r="P230" s="2">
        <f t="shared" si="17"/>
        <v>1520</v>
      </c>
      <c r="Q230" s="2">
        <f t="shared" si="18"/>
        <v>1824</v>
      </c>
      <c r="R230" s="2">
        <f t="shared" si="19"/>
        <v>8176</v>
      </c>
      <c r="S230" s="14" t="s">
        <v>21</v>
      </c>
      <c r="T230" s="19">
        <v>44413</v>
      </c>
      <c r="U230" s="19">
        <v>44597</v>
      </c>
    </row>
    <row r="231" spans="1:21" s="24" customFormat="1" ht="15" customHeight="1" x14ac:dyDescent="0.25">
      <c r="A231" s="1" t="s">
        <v>245</v>
      </c>
      <c r="B231" s="1" t="s">
        <v>246</v>
      </c>
      <c r="C231" s="1" t="s">
        <v>59</v>
      </c>
      <c r="D231" s="1">
        <v>78</v>
      </c>
      <c r="E231" s="1" t="s">
        <v>19</v>
      </c>
      <c r="F231" s="1" t="s">
        <v>124</v>
      </c>
      <c r="G231" s="1">
        <v>35</v>
      </c>
      <c r="H231" s="2">
        <v>10000</v>
      </c>
      <c r="I231" s="3">
        <v>0</v>
      </c>
      <c r="J231" s="2">
        <f t="shared" si="16"/>
        <v>10000</v>
      </c>
      <c r="K231" s="2">
        <v>304</v>
      </c>
      <c r="L231" s="2">
        <v>0</v>
      </c>
      <c r="M231" s="2">
        <v>0</v>
      </c>
      <c r="N231" s="2">
        <v>0</v>
      </c>
      <c r="O231" s="2">
        <v>0</v>
      </c>
      <c r="P231" s="2">
        <f t="shared" si="17"/>
        <v>0</v>
      </c>
      <c r="Q231" s="2">
        <f t="shared" si="18"/>
        <v>304</v>
      </c>
      <c r="R231" s="2">
        <f t="shared" si="19"/>
        <v>9696</v>
      </c>
      <c r="S231" s="14" t="s">
        <v>34</v>
      </c>
      <c r="T231" s="19">
        <v>44564</v>
      </c>
      <c r="U231" s="19">
        <v>44745</v>
      </c>
    </row>
    <row r="232" spans="1:21" s="24" customFormat="1" ht="15" customHeight="1" x14ac:dyDescent="0.25">
      <c r="A232" s="7" t="s">
        <v>122</v>
      </c>
      <c r="B232" s="7" t="s">
        <v>123</v>
      </c>
      <c r="C232" s="7" t="s">
        <v>59</v>
      </c>
      <c r="D232" s="1">
        <v>78</v>
      </c>
      <c r="E232" s="7" t="s">
        <v>19</v>
      </c>
      <c r="F232" s="1" t="s">
        <v>124</v>
      </c>
      <c r="G232" s="1">
        <v>35</v>
      </c>
      <c r="H232" s="8">
        <v>10000</v>
      </c>
      <c r="I232" s="9">
        <v>0</v>
      </c>
      <c r="J232" s="2">
        <f t="shared" si="16"/>
        <v>10000</v>
      </c>
      <c r="K232" s="2">
        <v>304</v>
      </c>
      <c r="L232" s="2">
        <v>0</v>
      </c>
      <c r="M232" s="2">
        <v>0</v>
      </c>
      <c r="N232" s="2">
        <v>0</v>
      </c>
      <c r="O232" s="8">
        <v>0</v>
      </c>
      <c r="P232" s="2">
        <f t="shared" si="17"/>
        <v>0</v>
      </c>
      <c r="Q232" s="2">
        <f t="shared" si="18"/>
        <v>304</v>
      </c>
      <c r="R232" s="2">
        <f t="shared" si="19"/>
        <v>9696</v>
      </c>
      <c r="S232" s="27" t="s">
        <v>34</v>
      </c>
      <c r="T232" s="19">
        <v>44424</v>
      </c>
      <c r="U232" s="19">
        <v>44608</v>
      </c>
    </row>
    <row r="233" spans="1:21" s="24" customFormat="1" ht="15" customHeight="1" x14ac:dyDescent="0.25">
      <c r="A233" s="1" t="s">
        <v>266</v>
      </c>
      <c r="B233" s="1" t="s">
        <v>267</v>
      </c>
      <c r="C233" s="1" t="s">
        <v>59</v>
      </c>
      <c r="D233" s="1">
        <v>78</v>
      </c>
      <c r="E233" s="1" t="s">
        <v>19</v>
      </c>
      <c r="F233" s="1" t="s">
        <v>124</v>
      </c>
      <c r="G233" s="1">
        <v>35</v>
      </c>
      <c r="H233" s="2">
        <v>10000</v>
      </c>
      <c r="I233" s="3">
        <v>0</v>
      </c>
      <c r="J233" s="2">
        <f t="shared" si="16"/>
        <v>10000</v>
      </c>
      <c r="K233" s="2">
        <v>304</v>
      </c>
      <c r="L233" s="2">
        <v>0</v>
      </c>
      <c r="M233" s="2">
        <v>1350.12</v>
      </c>
      <c r="N233" s="2">
        <v>0</v>
      </c>
      <c r="O233" s="2">
        <v>0</v>
      </c>
      <c r="P233" s="2">
        <f t="shared" si="17"/>
        <v>1350.12</v>
      </c>
      <c r="Q233" s="2">
        <f t="shared" si="18"/>
        <v>1654.12</v>
      </c>
      <c r="R233" s="2">
        <f t="shared" si="19"/>
        <v>8345.880000000001</v>
      </c>
      <c r="S233" s="14" t="s">
        <v>34</v>
      </c>
      <c r="T233" s="19">
        <v>44494</v>
      </c>
      <c r="U233" s="19">
        <v>44676</v>
      </c>
    </row>
    <row r="234" spans="1:21" s="24" customFormat="1" ht="15" customHeight="1" x14ac:dyDescent="0.25">
      <c r="A234" s="1" t="s">
        <v>340</v>
      </c>
      <c r="B234" s="1" t="s">
        <v>341</v>
      </c>
      <c r="C234" s="1" t="s">
        <v>37</v>
      </c>
      <c r="D234" s="1">
        <v>79</v>
      </c>
      <c r="E234" s="1" t="s">
        <v>19</v>
      </c>
      <c r="F234" s="1" t="s">
        <v>124</v>
      </c>
      <c r="G234" s="1">
        <v>35</v>
      </c>
      <c r="H234" s="2">
        <v>10000</v>
      </c>
      <c r="I234" s="3">
        <v>0</v>
      </c>
      <c r="J234" s="2">
        <f t="shared" si="16"/>
        <v>10000</v>
      </c>
      <c r="K234" s="2">
        <v>304</v>
      </c>
      <c r="L234" s="2">
        <v>0</v>
      </c>
      <c r="M234" s="2">
        <v>0</v>
      </c>
      <c r="N234" s="2">
        <v>0</v>
      </c>
      <c r="O234" s="2">
        <v>0</v>
      </c>
      <c r="P234" s="2">
        <f t="shared" si="17"/>
        <v>0</v>
      </c>
      <c r="Q234" s="2">
        <f t="shared" si="18"/>
        <v>304</v>
      </c>
      <c r="R234" s="2">
        <f t="shared" si="19"/>
        <v>9696</v>
      </c>
      <c r="S234" s="14" t="s">
        <v>21</v>
      </c>
      <c r="T234" s="19">
        <v>44424</v>
      </c>
      <c r="U234" s="19">
        <v>44608</v>
      </c>
    </row>
    <row r="235" spans="1:21" s="24" customFormat="1" ht="15" customHeight="1" x14ac:dyDescent="0.25">
      <c r="A235" s="1" t="s">
        <v>252</v>
      </c>
      <c r="B235" s="1" t="s">
        <v>246</v>
      </c>
      <c r="C235" s="4" t="s">
        <v>253</v>
      </c>
      <c r="D235" s="1">
        <v>13</v>
      </c>
      <c r="E235" s="1" t="s">
        <v>19</v>
      </c>
      <c r="F235" s="1" t="s">
        <v>254</v>
      </c>
      <c r="G235" s="1">
        <v>36</v>
      </c>
      <c r="H235" s="2">
        <v>10000</v>
      </c>
      <c r="I235" s="3">
        <v>0</v>
      </c>
      <c r="J235" s="2">
        <f t="shared" si="16"/>
        <v>10000</v>
      </c>
      <c r="K235" s="2">
        <v>304</v>
      </c>
      <c r="L235" s="2">
        <v>0</v>
      </c>
      <c r="M235" s="2">
        <v>1350.12</v>
      </c>
      <c r="N235" s="2">
        <v>0</v>
      </c>
      <c r="O235" s="2">
        <v>0</v>
      </c>
      <c r="P235" s="2">
        <f t="shared" si="17"/>
        <v>1350.12</v>
      </c>
      <c r="Q235" s="2">
        <f t="shared" si="18"/>
        <v>1654.12</v>
      </c>
      <c r="R235" s="2">
        <f t="shared" ref="R235:R239" si="20">H235-Q235</f>
        <v>8345.880000000001</v>
      </c>
      <c r="S235" s="14" t="s">
        <v>34</v>
      </c>
      <c r="T235" s="19">
        <v>44481</v>
      </c>
      <c r="U235" s="19">
        <v>44663</v>
      </c>
    </row>
    <row r="236" spans="1:21" s="24" customFormat="1" ht="15" customHeight="1" x14ac:dyDescent="0.25">
      <c r="A236" s="7" t="s">
        <v>429</v>
      </c>
      <c r="B236" s="7" t="s">
        <v>430</v>
      </c>
      <c r="C236" s="7" t="s">
        <v>431</v>
      </c>
      <c r="D236" s="7">
        <v>49.5</v>
      </c>
      <c r="E236" s="7" t="s">
        <v>19</v>
      </c>
      <c r="F236" s="1" t="s">
        <v>254</v>
      </c>
      <c r="G236" s="1">
        <v>36</v>
      </c>
      <c r="H236" s="8">
        <v>20000</v>
      </c>
      <c r="I236" s="9">
        <v>0</v>
      </c>
      <c r="J236" s="2">
        <f t="shared" si="16"/>
        <v>20000</v>
      </c>
      <c r="K236" s="8">
        <v>608</v>
      </c>
      <c r="L236" s="2">
        <v>0</v>
      </c>
      <c r="M236" s="2">
        <v>0</v>
      </c>
      <c r="N236" s="2">
        <v>0</v>
      </c>
      <c r="O236" s="8">
        <v>0</v>
      </c>
      <c r="P236" s="2">
        <f t="shared" si="17"/>
        <v>0</v>
      </c>
      <c r="Q236" s="2">
        <f t="shared" si="18"/>
        <v>608</v>
      </c>
      <c r="R236" s="2">
        <f t="shared" si="20"/>
        <v>19392</v>
      </c>
      <c r="S236" s="14" t="s">
        <v>34</v>
      </c>
      <c r="T236" s="21">
        <v>44211</v>
      </c>
      <c r="U236" s="21">
        <v>44757</v>
      </c>
    </row>
    <row r="237" spans="1:21" s="24" customFormat="1" ht="15" customHeight="1" x14ac:dyDescent="0.25">
      <c r="A237" s="1" t="s">
        <v>258</v>
      </c>
      <c r="B237" s="1" t="s">
        <v>259</v>
      </c>
      <c r="C237" s="6" t="s">
        <v>228</v>
      </c>
      <c r="D237" s="1">
        <v>63</v>
      </c>
      <c r="E237" s="1" t="s">
        <v>19</v>
      </c>
      <c r="F237" s="1" t="s">
        <v>254</v>
      </c>
      <c r="G237" s="1">
        <v>36</v>
      </c>
      <c r="H237" s="2">
        <v>10000</v>
      </c>
      <c r="I237" s="3">
        <v>0</v>
      </c>
      <c r="J237" s="2">
        <f t="shared" si="16"/>
        <v>10000</v>
      </c>
      <c r="K237" s="2">
        <v>304</v>
      </c>
      <c r="L237" s="2">
        <v>0</v>
      </c>
      <c r="M237" s="2">
        <v>0</v>
      </c>
      <c r="N237" s="2">
        <v>0</v>
      </c>
      <c r="O237" s="2">
        <v>0</v>
      </c>
      <c r="P237" s="2">
        <f t="shared" si="17"/>
        <v>0</v>
      </c>
      <c r="Q237" s="2">
        <f t="shared" si="18"/>
        <v>304</v>
      </c>
      <c r="R237" s="2">
        <f t="shared" si="20"/>
        <v>9696</v>
      </c>
      <c r="S237" s="14" t="s">
        <v>21</v>
      </c>
      <c r="T237" s="19">
        <v>44444</v>
      </c>
      <c r="U237" s="19">
        <v>44625</v>
      </c>
    </row>
    <row r="238" spans="1:21" s="24" customFormat="1" ht="15" customHeight="1" x14ac:dyDescent="0.25">
      <c r="A238" s="1" t="s">
        <v>255</v>
      </c>
      <c r="B238" s="1" t="s">
        <v>256</v>
      </c>
      <c r="C238" s="1" t="s">
        <v>257</v>
      </c>
      <c r="D238" s="1">
        <v>76</v>
      </c>
      <c r="E238" s="1" t="s">
        <v>19</v>
      </c>
      <c r="F238" s="1" t="s">
        <v>254</v>
      </c>
      <c r="G238" s="1">
        <v>36</v>
      </c>
      <c r="H238" s="2">
        <v>10000</v>
      </c>
      <c r="I238" s="3">
        <v>0</v>
      </c>
      <c r="J238" s="2">
        <f t="shared" si="16"/>
        <v>10000</v>
      </c>
      <c r="K238" s="2">
        <v>304</v>
      </c>
      <c r="L238" s="2">
        <v>0</v>
      </c>
      <c r="M238" s="2">
        <v>0</v>
      </c>
      <c r="N238" s="2">
        <v>0</v>
      </c>
      <c r="O238" s="2">
        <v>0</v>
      </c>
      <c r="P238" s="2">
        <f t="shared" si="17"/>
        <v>0</v>
      </c>
      <c r="Q238" s="2">
        <f t="shared" si="18"/>
        <v>304</v>
      </c>
      <c r="R238" s="2">
        <f t="shared" si="20"/>
        <v>9696</v>
      </c>
      <c r="S238" s="14" t="s">
        <v>21</v>
      </c>
      <c r="T238" s="19">
        <v>44427</v>
      </c>
      <c r="U238" s="19">
        <v>44611</v>
      </c>
    </row>
    <row r="239" spans="1:21" s="24" customFormat="1" ht="15" customHeight="1" x14ac:dyDescent="0.25">
      <c r="A239" s="1" t="s">
        <v>437</v>
      </c>
      <c r="B239" s="1" t="s">
        <v>438</v>
      </c>
      <c r="C239" s="1" t="s">
        <v>59</v>
      </c>
      <c r="D239" s="1">
        <v>78</v>
      </c>
      <c r="E239" s="1" t="s">
        <v>19</v>
      </c>
      <c r="F239" s="1" t="s">
        <v>254</v>
      </c>
      <c r="G239" s="1">
        <v>36</v>
      </c>
      <c r="H239" s="2">
        <v>10000</v>
      </c>
      <c r="I239" s="3">
        <v>0</v>
      </c>
      <c r="J239" s="2">
        <f t="shared" si="16"/>
        <v>10000</v>
      </c>
      <c r="K239" s="1">
        <v>304</v>
      </c>
      <c r="L239" s="2">
        <v>0</v>
      </c>
      <c r="M239" s="2">
        <v>0</v>
      </c>
      <c r="N239" s="1">
        <v>0</v>
      </c>
      <c r="O239" s="1">
        <v>0</v>
      </c>
      <c r="P239" s="2">
        <f t="shared" si="17"/>
        <v>0</v>
      </c>
      <c r="Q239" s="2">
        <f t="shared" si="18"/>
        <v>304</v>
      </c>
      <c r="R239" s="2">
        <f t="shared" si="20"/>
        <v>9696</v>
      </c>
      <c r="S239" s="14" t="s">
        <v>34</v>
      </c>
      <c r="T239" s="21">
        <v>44501</v>
      </c>
      <c r="U239" s="21">
        <v>44682</v>
      </c>
    </row>
    <row r="240" spans="1:21" s="24" customFormat="1" ht="15" customHeight="1" x14ac:dyDescent="0.25">
      <c r="A240" s="7" t="s">
        <v>487</v>
      </c>
      <c r="B240" s="7" t="s">
        <v>488</v>
      </c>
      <c r="C240" s="7" t="s">
        <v>489</v>
      </c>
      <c r="D240" s="1">
        <v>36</v>
      </c>
      <c r="E240" s="7" t="s">
        <v>19</v>
      </c>
      <c r="F240" s="1" t="s">
        <v>181</v>
      </c>
      <c r="G240" s="1">
        <v>37</v>
      </c>
      <c r="H240" s="8">
        <v>10000</v>
      </c>
      <c r="I240" s="9">
        <v>0</v>
      </c>
      <c r="J240" s="2">
        <f t="shared" si="16"/>
        <v>10000</v>
      </c>
      <c r="K240" s="8">
        <v>304</v>
      </c>
      <c r="L240" s="8">
        <v>0</v>
      </c>
      <c r="M240" s="8">
        <v>0</v>
      </c>
      <c r="N240" s="8">
        <v>0</v>
      </c>
      <c r="O240" s="8">
        <v>0</v>
      </c>
      <c r="P240" s="2">
        <f t="shared" si="17"/>
        <v>0</v>
      </c>
      <c r="Q240" s="2">
        <f t="shared" si="18"/>
        <v>304</v>
      </c>
      <c r="R240" s="2">
        <f>H240-K240</f>
        <v>9696</v>
      </c>
      <c r="S240" s="14" t="s">
        <v>34</v>
      </c>
      <c r="T240" s="20">
        <v>44441</v>
      </c>
      <c r="U240" s="20">
        <v>44622</v>
      </c>
    </row>
    <row r="241" spans="1:21" s="24" customFormat="1" ht="15" customHeight="1" x14ac:dyDescent="0.25">
      <c r="A241" s="1" t="s">
        <v>251</v>
      </c>
      <c r="B241" s="1" t="s">
        <v>66</v>
      </c>
      <c r="C241" s="6" t="s">
        <v>228</v>
      </c>
      <c r="D241" s="1">
        <v>63</v>
      </c>
      <c r="E241" s="1" t="s">
        <v>19</v>
      </c>
      <c r="F241" s="1" t="s">
        <v>181</v>
      </c>
      <c r="G241" s="1">
        <v>37</v>
      </c>
      <c r="H241" s="2">
        <v>10000</v>
      </c>
      <c r="I241" s="3">
        <v>0</v>
      </c>
      <c r="J241" s="2">
        <f t="shared" si="16"/>
        <v>10000</v>
      </c>
      <c r="K241" s="2">
        <v>304</v>
      </c>
      <c r="L241" s="2">
        <v>0</v>
      </c>
      <c r="M241" s="2">
        <v>0</v>
      </c>
      <c r="N241" s="2">
        <v>0</v>
      </c>
      <c r="O241" s="2">
        <v>0</v>
      </c>
      <c r="P241" s="2">
        <f t="shared" si="17"/>
        <v>0</v>
      </c>
      <c r="Q241" s="2">
        <f t="shared" si="18"/>
        <v>304</v>
      </c>
      <c r="R241" s="2">
        <f t="shared" ref="R241:R248" si="21">H241-Q241</f>
        <v>9696</v>
      </c>
      <c r="S241" s="14" t="s">
        <v>21</v>
      </c>
      <c r="T241" s="19">
        <v>44515</v>
      </c>
      <c r="U241" s="19">
        <v>44666</v>
      </c>
    </row>
    <row r="242" spans="1:21" s="24" customFormat="1" ht="15" customHeight="1" x14ac:dyDescent="0.25">
      <c r="A242" s="1" t="s">
        <v>249</v>
      </c>
      <c r="B242" s="1" t="s">
        <v>250</v>
      </c>
      <c r="C242" s="1" t="s">
        <v>59</v>
      </c>
      <c r="D242" s="1">
        <v>78</v>
      </c>
      <c r="E242" s="1" t="s">
        <v>19</v>
      </c>
      <c r="F242" s="1" t="s">
        <v>181</v>
      </c>
      <c r="G242" s="1">
        <v>37</v>
      </c>
      <c r="H242" s="2">
        <v>10000</v>
      </c>
      <c r="I242" s="3">
        <v>0</v>
      </c>
      <c r="J242" s="2">
        <f t="shared" si="16"/>
        <v>10000</v>
      </c>
      <c r="K242" s="2">
        <v>304</v>
      </c>
      <c r="L242" s="2">
        <v>0</v>
      </c>
      <c r="M242" s="2">
        <v>0</v>
      </c>
      <c r="N242" s="2">
        <v>0</v>
      </c>
      <c r="O242" s="2">
        <v>0</v>
      </c>
      <c r="P242" s="2">
        <f t="shared" si="17"/>
        <v>0</v>
      </c>
      <c r="Q242" s="2">
        <f t="shared" si="18"/>
        <v>304</v>
      </c>
      <c r="R242" s="2">
        <f t="shared" si="21"/>
        <v>9696</v>
      </c>
      <c r="S242" s="14" t="s">
        <v>34</v>
      </c>
      <c r="T242" s="19">
        <v>44471</v>
      </c>
      <c r="U242" s="19">
        <v>44653</v>
      </c>
    </row>
    <row r="243" spans="1:21" s="24" customFormat="1" ht="15" customHeight="1" x14ac:dyDescent="0.25">
      <c r="A243" s="1" t="s">
        <v>179</v>
      </c>
      <c r="B243" s="1" t="s">
        <v>180</v>
      </c>
      <c r="C243" s="1" t="s">
        <v>37</v>
      </c>
      <c r="D243" s="1">
        <v>79</v>
      </c>
      <c r="E243" s="1" t="s">
        <v>19</v>
      </c>
      <c r="F243" s="1" t="s">
        <v>181</v>
      </c>
      <c r="G243" s="1">
        <v>37</v>
      </c>
      <c r="H243" s="2">
        <v>10000</v>
      </c>
      <c r="I243" s="3">
        <v>0</v>
      </c>
      <c r="J243" s="2">
        <f t="shared" si="16"/>
        <v>10000</v>
      </c>
      <c r="K243" s="2">
        <v>304</v>
      </c>
      <c r="L243" s="2">
        <v>0</v>
      </c>
      <c r="M243" s="2">
        <v>0</v>
      </c>
      <c r="N243" s="2">
        <v>0</v>
      </c>
      <c r="O243" s="2">
        <v>0</v>
      </c>
      <c r="P243" s="2">
        <f t="shared" si="17"/>
        <v>0</v>
      </c>
      <c r="Q243" s="2">
        <f t="shared" si="18"/>
        <v>304</v>
      </c>
      <c r="R243" s="2">
        <f t="shared" si="21"/>
        <v>9696</v>
      </c>
      <c r="S243" s="14" t="s">
        <v>34</v>
      </c>
      <c r="T243" s="19">
        <v>44424</v>
      </c>
      <c r="U243" s="19">
        <v>44608</v>
      </c>
    </row>
    <row r="244" spans="1:21" s="24" customFormat="1" ht="15" customHeight="1" x14ac:dyDescent="0.25">
      <c r="A244" s="1" t="s">
        <v>247</v>
      </c>
      <c r="B244" s="1" t="s">
        <v>248</v>
      </c>
      <c r="C244" s="1" t="s">
        <v>37</v>
      </c>
      <c r="D244" s="1">
        <v>79</v>
      </c>
      <c r="E244" s="1" t="s">
        <v>19</v>
      </c>
      <c r="F244" s="1" t="s">
        <v>181</v>
      </c>
      <c r="G244" s="1">
        <v>37</v>
      </c>
      <c r="H244" s="2">
        <v>10000</v>
      </c>
      <c r="I244" s="3">
        <v>0</v>
      </c>
      <c r="J244" s="2">
        <f t="shared" si="16"/>
        <v>10000</v>
      </c>
      <c r="K244" s="2">
        <v>304</v>
      </c>
      <c r="L244" s="2">
        <v>0</v>
      </c>
      <c r="M244" s="2">
        <v>0</v>
      </c>
      <c r="N244" s="2">
        <v>0</v>
      </c>
      <c r="O244" s="2">
        <v>0</v>
      </c>
      <c r="P244" s="2">
        <f t="shared" si="17"/>
        <v>0</v>
      </c>
      <c r="Q244" s="2">
        <f t="shared" si="18"/>
        <v>304</v>
      </c>
      <c r="R244" s="2">
        <f t="shared" si="21"/>
        <v>9696</v>
      </c>
      <c r="S244" s="14" t="s">
        <v>34</v>
      </c>
      <c r="T244" s="19">
        <v>44461</v>
      </c>
      <c r="U244" s="19">
        <v>44642</v>
      </c>
    </row>
    <row r="245" spans="1:21" s="24" customFormat="1" ht="15" customHeight="1" x14ac:dyDescent="0.25">
      <c r="A245" s="1" t="s">
        <v>470</v>
      </c>
      <c r="B245" s="1" t="s">
        <v>471</v>
      </c>
      <c r="C245" s="6" t="s">
        <v>228</v>
      </c>
      <c r="D245" s="1">
        <v>63</v>
      </c>
      <c r="E245" s="1" t="s">
        <v>19</v>
      </c>
      <c r="F245" s="1" t="s">
        <v>195</v>
      </c>
      <c r="G245" s="1">
        <v>38</v>
      </c>
      <c r="H245" s="2">
        <v>10000</v>
      </c>
      <c r="I245" s="3">
        <v>0</v>
      </c>
      <c r="J245" s="2">
        <f t="shared" si="16"/>
        <v>10000</v>
      </c>
      <c r="K245" s="2">
        <v>304</v>
      </c>
      <c r="L245" s="2">
        <v>0</v>
      </c>
      <c r="M245" s="2">
        <v>0</v>
      </c>
      <c r="N245" s="2">
        <v>380</v>
      </c>
      <c r="O245" s="2">
        <v>0</v>
      </c>
      <c r="P245" s="2">
        <f t="shared" si="17"/>
        <v>380</v>
      </c>
      <c r="Q245" s="2">
        <f t="shared" si="18"/>
        <v>684</v>
      </c>
      <c r="R245" s="2">
        <f t="shared" si="21"/>
        <v>9316</v>
      </c>
      <c r="S245" s="14" t="s">
        <v>21</v>
      </c>
      <c r="T245" s="19">
        <v>44509</v>
      </c>
      <c r="U245" s="19">
        <v>44690</v>
      </c>
    </row>
    <row r="246" spans="1:21" s="24" customFormat="1" ht="15" customHeight="1" x14ac:dyDescent="0.25">
      <c r="A246" s="1" t="s">
        <v>193</v>
      </c>
      <c r="B246" s="1" t="s">
        <v>194</v>
      </c>
      <c r="C246" s="1" t="s">
        <v>59</v>
      </c>
      <c r="D246" s="1">
        <v>78</v>
      </c>
      <c r="E246" s="1" t="s">
        <v>19</v>
      </c>
      <c r="F246" s="1" t="s">
        <v>195</v>
      </c>
      <c r="G246" s="1">
        <v>38</v>
      </c>
      <c r="H246" s="2">
        <v>10000</v>
      </c>
      <c r="I246" s="3">
        <v>0</v>
      </c>
      <c r="J246" s="2">
        <f t="shared" si="16"/>
        <v>10000</v>
      </c>
      <c r="K246" s="2">
        <v>304</v>
      </c>
      <c r="L246" s="2">
        <v>0</v>
      </c>
      <c r="M246" s="2">
        <v>0</v>
      </c>
      <c r="N246" s="2">
        <v>0</v>
      </c>
      <c r="O246" s="2">
        <v>0</v>
      </c>
      <c r="P246" s="2">
        <f t="shared" si="17"/>
        <v>0</v>
      </c>
      <c r="Q246" s="2">
        <f t="shared" si="18"/>
        <v>304</v>
      </c>
      <c r="R246" s="2">
        <f t="shared" si="21"/>
        <v>9696</v>
      </c>
      <c r="S246" s="14" t="s">
        <v>34</v>
      </c>
      <c r="T246" s="19">
        <v>44502</v>
      </c>
      <c r="U246" s="19">
        <v>44683</v>
      </c>
    </row>
    <row r="247" spans="1:21" s="24" customFormat="1" ht="15" customHeight="1" x14ac:dyDescent="0.25">
      <c r="A247" s="1" t="s">
        <v>262</v>
      </c>
      <c r="B247" s="1" t="s">
        <v>263</v>
      </c>
      <c r="C247" s="1" t="s">
        <v>59</v>
      </c>
      <c r="D247" s="1">
        <v>78</v>
      </c>
      <c r="E247" s="1" t="s">
        <v>19</v>
      </c>
      <c r="F247" s="1" t="s">
        <v>195</v>
      </c>
      <c r="G247" s="1">
        <v>38</v>
      </c>
      <c r="H247" s="2">
        <v>10000</v>
      </c>
      <c r="I247" s="3">
        <v>0</v>
      </c>
      <c r="J247" s="2">
        <f t="shared" si="16"/>
        <v>10000</v>
      </c>
      <c r="K247" s="2">
        <v>304</v>
      </c>
      <c r="L247" s="2">
        <v>0</v>
      </c>
      <c r="M247" s="2">
        <v>0</v>
      </c>
      <c r="N247" s="2">
        <v>630</v>
      </c>
      <c r="O247" s="2">
        <v>0</v>
      </c>
      <c r="P247" s="2">
        <f t="shared" si="17"/>
        <v>630</v>
      </c>
      <c r="Q247" s="2">
        <f t="shared" si="18"/>
        <v>934</v>
      </c>
      <c r="R247" s="2">
        <f t="shared" si="21"/>
        <v>9066</v>
      </c>
      <c r="S247" s="14" t="s">
        <v>21</v>
      </c>
      <c r="T247" s="19">
        <v>44424</v>
      </c>
      <c r="U247" s="19">
        <v>44608</v>
      </c>
    </row>
    <row r="248" spans="1:21" s="24" customFormat="1" ht="15" customHeight="1" x14ac:dyDescent="0.25">
      <c r="A248" s="1" t="s">
        <v>196</v>
      </c>
      <c r="B248" s="1" t="s">
        <v>177</v>
      </c>
      <c r="C248" s="1" t="s">
        <v>59</v>
      </c>
      <c r="D248" s="1">
        <v>78</v>
      </c>
      <c r="E248" s="1" t="s">
        <v>19</v>
      </c>
      <c r="F248" s="1" t="s">
        <v>195</v>
      </c>
      <c r="G248" s="1">
        <v>38</v>
      </c>
      <c r="H248" s="2">
        <v>10000</v>
      </c>
      <c r="I248" s="3">
        <v>0</v>
      </c>
      <c r="J248" s="2">
        <f t="shared" si="16"/>
        <v>10000</v>
      </c>
      <c r="K248" s="2">
        <v>304</v>
      </c>
      <c r="L248" s="2">
        <v>0</v>
      </c>
      <c r="M248" s="2">
        <v>0</v>
      </c>
      <c r="N248" s="2">
        <v>380</v>
      </c>
      <c r="O248" s="2">
        <v>0</v>
      </c>
      <c r="P248" s="2">
        <f t="shared" si="17"/>
        <v>380</v>
      </c>
      <c r="Q248" s="2">
        <f t="shared" si="18"/>
        <v>684</v>
      </c>
      <c r="R248" s="2">
        <f t="shared" si="21"/>
        <v>9316</v>
      </c>
      <c r="S248" s="14" t="s">
        <v>34</v>
      </c>
      <c r="T248" s="19">
        <v>44424</v>
      </c>
      <c r="U248" s="19">
        <v>44608</v>
      </c>
    </row>
  </sheetData>
  <sortState ref="A2:U248">
    <sortCondition ref="C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371"/>
  <sheetViews>
    <sheetView tabSelected="1" topLeftCell="A354" workbookViewId="0">
      <selection activeCell="E376" sqref="E376"/>
    </sheetView>
  </sheetViews>
  <sheetFormatPr baseColWidth="10" defaultRowHeight="15" x14ac:dyDescent="0.25"/>
  <cols>
    <col min="1" max="1" width="24" style="34" customWidth="1"/>
    <col min="2" max="2" width="19.85546875" style="34" customWidth="1"/>
    <col min="3" max="3" width="10.42578125" style="34" customWidth="1"/>
    <col min="4" max="4" width="10.140625" style="34" customWidth="1"/>
    <col min="5" max="5" width="22.5703125" style="34" customWidth="1"/>
    <col min="6" max="6" width="15.5703125" style="34" customWidth="1"/>
    <col min="7" max="7" width="10" style="34" customWidth="1"/>
    <col min="8" max="8" width="8" style="34" customWidth="1"/>
    <col min="9" max="9" width="10.140625" style="34" customWidth="1"/>
    <col min="10" max="11" width="9" style="34" customWidth="1"/>
    <col min="12" max="12" width="9.42578125" style="34" customWidth="1"/>
    <col min="13" max="13" width="10.5703125" style="34" customWidth="1"/>
    <col min="14" max="14" width="3.85546875" style="33" customWidth="1"/>
  </cols>
  <sheetData>
    <row r="6" spans="1:14" x14ac:dyDescent="0.25">
      <c r="A6" s="63" t="s">
        <v>922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</row>
    <row r="7" spans="1:14" x14ac:dyDescent="0.25">
      <c r="A7" s="63" t="s">
        <v>923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</row>
    <row r="8" spans="1:14" x14ac:dyDescent="0.25">
      <c r="A8" s="63" t="s">
        <v>924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</row>
    <row r="9" spans="1:14" x14ac:dyDescent="0.25">
      <c r="A9" s="65" t="s">
        <v>925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</row>
    <row r="12" spans="1:14" x14ac:dyDescent="0.25">
      <c r="K12" s="32" t="s">
        <v>927</v>
      </c>
    </row>
    <row r="15" spans="1:14" ht="15.75" x14ac:dyDescent="0.25">
      <c r="A15" s="59" t="s">
        <v>926</v>
      </c>
    </row>
    <row r="16" spans="1:14" ht="60" x14ac:dyDescent="0.25">
      <c r="A16" s="35" t="s">
        <v>913</v>
      </c>
      <c r="B16" s="35" t="s">
        <v>4</v>
      </c>
      <c r="C16" s="35" t="s">
        <v>659</v>
      </c>
      <c r="D16" s="35" t="s">
        <v>660</v>
      </c>
      <c r="E16" s="35" t="s">
        <v>2</v>
      </c>
      <c r="F16" s="36" t="s">
        <v>911</v>
      </c>
      <c r="G16" s="35" t="s">
        <v>5</v>
      </c>
      <c r="H16" s="35" t="s">
        <v>6</v>
      </c>
      <c r="I16" s="35" t="s">
        <v>7</v>
      </c>
      <c r="J16" s="35" t="s">
        <v>12</v>
      </c>
      <c r="K16" s="35" t="s">
        <v>11</v>
      </c>
      <c r="L16" s="35" t="s">
        <v>13</v>
      </c>
      <c r="M16" s="35" t="s">
        <v>14</v>
      </c>
      <c r="N16" s="35" t="s">
        <v>15</v>
      </c>
    </row>
    <row r="17" spans="1:14" x14ac:dyDescent="0.25">
      <c r="A17" s="37" t="s">
        <v>664</v>
      </c>
      <c r="B17" s="37" t="s">
        <v>497</v>
      </c>
      <c r="C17" s="38">
        <v>44537</v>
      </c>
      <c r="D17" s="38">
        <v>44719</v>
      </c>
      <c r="E17" s="37" t="s">
        <v>921</v>
      </c>
      <c r="F17" s="39" t="s">
        <v>912</v>
      </c>
      <c r="G17" s="40">
        <v>25000</v>
      </c>
      <c r="H17" s="41">
        <v>0</v>
      </c>
      <c r="I17" s="40">
        <f t="shared" ref="I17:I26" si="0">G17+H17</f>
        <v>25000</v>
      </c>
      <c r="J17" s="40">
        <v>760</v>
      </c>
      <c r="K17" s="40">
        <v>380</v>
      </c>
      <c r="L17" s="40">
        <v>1140</v>
      </c>
      <c r="M17" s="40">
        <v>23860</v>
      </c>
      <c r="N17" s="42" t="s">
        <v>21</v>
      </c>
    </row>
    <row r="18" spans="1:14" x14ac:dyDescent="0.25">
      <c r="A18" s="37" t="s">
        <v>665</v>
      </c>
      <c r="B18" s="37" t="s">
        <v>497</v>
      </c>
      <c r="C18" s="38">
        <v>44474</v>
      </c>
      <c r="D18" s="38">
        <v>44656</v>
      </c>
      <c r="E18" s="37" t="s">
        <v>67</v>
      </c>
      <c r="F18" s="39" t="s">
        <v>912</v>
      </c>
      <c r="G18" s="40">
        <v>15000</v>
      </c>
      <c r="H18" s="41">
        <v>1522.5</v>
      </c>
      <c r="I18" s="40">
        <f t="shared" si="0"/>
        <v>16522.5</v>
      </c>
      <c r="J18" s="40">
        <v>456</v>
      </c>
      <c r="K18" s="40">
        <v>0</v>
      </c>
      <c r="L18" s="40">
        <v>456</v>
      </c>
      <c r="M18" s="40">
        <v>14544</v>
      </c>
      <c r="N18" s="42" t="s">
        <v>21</v>
      </c>
    </row>
    <row r="19" spans="1:14" x14ac:dyDescent="0.25">
      <c r="A19" s="39" t="s">
        <v>666</v>
      </c>
      <c r="B19" s="37" t="s">
        <v>497</v>
      </c>
      <c r="C19" s="38">
        <v>44569</v>
      </c>
      <c r="D19" s="38">
        <v>44750</v>
      </c>
      <c r="E19" s="39" t="s">
        <v>496</v>
      </c>
      <c r="F19" s="39" t="s">
        <v>912</v>
      </c>
      <c r="G19" s="43">
        <v>10000</v>
      </c>
      <c r="H19" s="44">
        <v>0</v>
      </c>
      <c r="I19" s="40">
        <f t="shared" si="0"/>
        <v>10000</v>
      </c>
      <c r="J19" s="43">
        <v>304</v>
      </c>
      <c r="K19" s="40">
        <v>500</v>
      </c>
      <c r="L19" s="40">
        <v>804</v>
      </c>
      <c r="M19" s="40">
        <v>9196</v>
      </c>
      <c r="N19" s="42" t="s">
        <v>34</v>
      </c>
    </row>
    <row r="20" spans="1:14" x14ac:dyDescent="0.25">
      <c r="A20" s="37" t="s">
        <v>667</v>
      </c>
      <c r="B20" s="37" t="s">
        <v>497</v>
      </c>
      <c r="C20" s="38">
        <v>44614</v>
      </c>
      <c r="D20" s="38">
        <v>44795</v>
      </c>
      <c r="E20" s="37" t="s">
        <v>325</v>
      </c>
      <c r="F20" s="39" t="s">
        <v>912</v>
      </c>
      <c r="G20" s="40">
        <v>10000</v>
      </c>
      <c r="H20" s="41">
        <v>1522.5</v>
      </c>
      <c r="I20" s="40">
        <f t="shared" si="0"/>
        <v>11522.5</v>
      </c>
      <c r="J20" s="40">
        <v>304</v>
      </c>
      <c r="K20" s="40">
        <v>0</v>
      </c>
      <c r="L20" s="40">
        <v>304</v>
      </c>
      <c r="M20" s="40">
        <v>9696</v>
      </c>
      <c r="N20" s="42" t="s">
        <v>34</v>
      </c>
    </row>
    <row r="21" spans="1:14" x14ac:dyDescent="0.25">
      <c r="A21" s="39" t="s">
        <v>668</v>
      </c>
      <c r="B21" s="37" t="s">
        <v>497</v>
      </c>
      <c r="C21" s="45">
        <v>44570</v>
      </c>
      <c r="D21" s="45">
        <v>44751</v>
      </c>
      <c r="E21" s="39" t="s">
        <v>496</v>
      </c>
      <c r="F21" s="39" t="s">
        <v>912</v>
      </c>
      <c r="G21" s="43">
        <v>10000</v>
      </c>
      <c r="H21" s="44">
        <v>1522.5</v>
      </c>
      <c r="I21" s="40">
        <f t="shared" si="0"/>
        <v>11522.5</v>
      </c>
      <c r="J21" s="43">
        <v>304</v>
      </c>
      <c r="K21" s="40">
        <v>0</v>
      </c>
      <c r="L21" s="40">
        <v>304</v>
      </c>
      <c r="M21" s="40">
        <v>9696</v>
      </c>
      <c r="N21" s="42" t="s">
        <v>34</v>
      </c>
    </row>
    <row r="22" spans="1:14" x14ac:dyDescent="0.25">
      <c r="A22" s="39" t="s">
        <v>669</v>
      </c>
      <c r="B22" s="37" t="s">
        <v>497</v>
      </c>
      <c r="C22" s="38">
        <v>44473</v>
      </c>
      <c r="D22" s="38">
        <v>44655</v>
      </c>
      <c r="E22" s="39" t="s">
        <v>560</v>
      </c>
      <c r="F22" s="39" t="s">
        <v>912</v>
      </c>
      <c r="G22" s="43">
        <v>10000</v>
      </c>
      <c r="H22" s="44">
        <v>0</v>
      </c>
      <c r="I22" s="40">
        <f t="shared" si="0"/>
        <v>10000</v>
      </c>
      <c r="J22" s="43">
        <v>304</v>
      </c>
      <c r="K22" s="40">
        <v>0</v>
      </c>
      <c r="L22" s="40">
        <v>304</v>
      </c>
      <c r="M22" s="40">
        <v>9696</v>
      </c>
      <c r="N22" s="42" t="s">
        <v>34</v>
      </c>
    </row>
    <row r="23" spans="1:14" x14ac:dyDescent="0.25">
      <c r="A23" s="37" t="s">
        <v>670</v>
      </c>
      <c r="B23" s="37" t="s">
        <v>497</v>
      </c>
      <c r="C23" s="62">
        <v>44451</v>
      </c>
      <c r="D23" s="62">
        <v>44632</v>
      </c>
      <c r="E23" s="37" t="s">
        <v>499</v>
      </c>
      <c r="F23" s="39" t="s">
        <v>912</v>
      </c>
      <c r="G23" s="43">
        <v>15000</v>
      </c>
      <c r="H23" s="41">
        <v>1522.5</v>
      </c>
      <c r="I23" s="40">
        <f t="shared" si="0"/>
        <v>16522.5</v>
      </c>
      <c r="J23" s="43">
        <v>456</v>
      </c>
      <c r="K23" s="40">
        <v>0</v>
      </c>
      <c r="L23" s="40">
        <v>456</v>
      </c>
      <c r="M23" s="40">
        <v>14544</v>
      </c>
      <c r="N23" s="42" t="s">
        <v>34</v>
      </c>
    </row>
    <row r="24" spans="1:14" x14ac:dyDescent="0.25">
      <c r="A24" s="37" t="s">
        <v>671</v>
      </c>
      <c r="B24" s="37" t="s">
        <v>497</v>
      </c>
      <c r="C24" s="38">
        <v>44462</v>
      </c>
      <c r="D24" s="38">
        <v>44643</v>
      </c>
      <c r="E24" s="37" t="s">
        <v>289</v>
      </c>
      <c r="F24" s="39" t="s">
        <v>912</v>
      </c>
      <c r="G24" s="40">
        <v>10000</v>
      </c>
      <c r="H24" s="41">
        <v>0</v>
      </c>
      <c r="I24" s="40">
        <f t="shared" si="0"/>
        <v>10000</v>
      </c>
      <c r="J24" s="40">
        <v>304</v>
      </c>
      <c r="K24" s="40">
        <v>0</v>
      </c>
      <c r="L24" s="40">
        <v>304</v>
      </c>
      <c r="M24" s="40">
        <v>9696</v>
      </c>
      <c r="N24" s="42" t="s">
        <v>21</v>
      </c>
    </row>
    <row r="25" spans="1:14" x14ac:dyDescent="0.25">
      <c r="A25" s="37" t="s">
        <v>672</v>
      </c>
      <c r="B25" s="37" t="s">
        <v>497</v>
      </c>
      <c r="C25" s="38">
        <v>44608</v>
      </c>
      <c r="D25" s="38">
        <v>44789</v>
      </c>
      <c r="E25" s="37" t="s">
        <v>37</v>
      </c>
      <c r="F25" s="39" t="s">
        <v>912</v>
      </c>
      <c r="G25" s="40">
        <v>10000</v>
      </c>
      <c r="H25" s="41">
        <v>1522.5</v>
      </c>
      <c r="I25" s="40">
        <f t="shared" si="0"/>
        <v>11522.5</v>
      </c>
      <c r="J25" s="43">
        <v>304</v>
      </c>
      <c r="K25" s="40">
        <v>0</v>
      </c>
      <c r="L25" s="40">
        <v>304</v>
      </c>
      <c r="M25" s="40">
        <v>9696</v>
      </c>
      <c r="N25" s="42" t="s">
        <v>34</v>
      </c>
    </row>
    <row r="26" spans="1:14" x14ac:dyDescent="0.25">
      <c r="A26" s="39" t="s">
        <v>673</v>
      </c>
      <c r="B26" s="37" t="s">
        <v>497</v>
      </c>
      <c r="C26" s="38">
        <v>44596</v>
      </c>
      <c r="D26" s="38">
        <v>44777</v>
      </c>
      <c r="E26" s="39" t="s">
        <v>37</v>
      </c>
      <c r="F26" s="39" t="s">
        <v>912</v>
      </c>
      <c r="G26" s="43">
        <v>10000</v>
      </c>
      <c r="H26" s="44">
        <v>0</v>
      </c>
      <c r="I26" s="40">
        <f t="shared" si="0"/>
        <v>10000</v>
      </c>
      <c r="J26" s="43">
        <v>304</v>
      </c>
      <c r="K26" s="40">
        <v>0</v>
      </c>
      <c r="L26" s="40">
        <v>304</v>
      </c>
      <c r="M26" s="40">
        <v>9696</v>
      </c>
      <c r="N26" s="46" t="s">
        <v>34</v>
      </c>
    </row>
    <row r="27" spans="1:14" x14ac:dyDescent="0.25">
      <c r="A27" s="47" t="s">
        <v>914</v>
      </c>
      <c r="B27" s="47">
        <v>10</v>
      </c>
      <c r="C27" s="38"/>
      <c r="D27" s="38"/>
      <c r="E27" s="39"/>
      <c r="F27" s="39"/>
      <c r="G27" s="48">
        <f t="shared" ref="G27:M27" si="1">SUM(G17:G26)</f>
        <v>125000</v>
      </c>
      <c r="H27" s="49">
        <f t="shared" si="1"/>
        <v>7612.5</v>
      </c>
      <c r="I27" s="50">
        <f t="shared" si="1"/>
        <v>132612.5</v>
      </c>
      <c r="J27" s="48">
        <f t="shared" si="1"/>
        <v>3800</v>
      </c>
      <c r="K27" s="50">
        <f t="shared" si="1"/>
        <v>880</v>
      </c>
      <c r="L27" s="50">
        <f t="shared" si="1"/>
        <v>4680</v>
      </c>
      <c r="M27" s="50">
        <f t="shared" si="1"/>
        <v>120320</v>
      </c>
      <c r="N27" s="46"/>
    </row>
    <row r="28" spans="1:14" x14ac:dyDescent="0.25">
      <c r="A28" s="39"/>
      <c r="B28" s="37"/>
      <c r="C28" s="38"/>
      <c r="D28" s="38"/>
      <c r="E28" s="39"/>
      <c r="F28" s="39"/>
      <c r="G28" s="43"/>
      <c r="H28" s="44"/>
      <c r="I28" s="40"/>
      <c r="J28" s="43"/>
      <c r="K28" s="40"/>
      <c r="L28" s="40"/>
      <c r="M28" s="40"/>
      <c r="N28" s="46"/>
    </row>
    <row r="29" spans="1:14" x14ac:dyDescent="0.25">
      <c r="A29" s="39"/>
      <c r="B29" s="37"/>
      <c r="C29" s="38"/>
      <c r="D29" s="38"/>
      <c r="E29" s="39"/>
      <c r="F29" s="39"/>
      <c r="G29" s="43"/>
      <c r="H29" s="44"/>
      <c r="I29" s="40"/>
      <c r="J29" s="43"/>
      <c r="K29" s="40"/>
      <c r="L29" s="40"/>
      <c r="M29" s="40"/>
      <c r="N29" s="46"/>
    </row>
    <row r="30" spans="1:14" x14ac:dyDescent="0.25">
      <c r="A30" s="39"/>
      <c r="B30" s="37"/>
      <c r="C30" s="38"/>
      <c r="D30" s="38"/>
      <c r="E30" s="39"/>
      <c r="F30" s="39"/>
      <c r="G30" s="43"/>
      <c r="H30" s="44"/>
      <c r="I30" s="40"/>
      <c r="J30" s="43"/>
      <c r="K30" s="40"/>
      <c r="L30" s="40"/>
      <c r="M30" s="40"/>
      <c r="N30" s="46"/>
    </row>
    <row r="31" spans="1:14" x14ac:dyDescent="0.25">
      <c r="A31" s="39" t="s">
        <v>674</v>
      </c>
      <c r="B31" s="39" t="s">
        <v>25</v>
      </c>
      <c r="C31" s="38">
        <v>44477</v>
      </c>
      <c r="D31" s="38">
        <v>44659</v>
      </c>
      <c r="E31" s="39" t="s">
        <v>615</v>
      </c>
      <c r="F31" s="39" t="s">
        <v>912</v>
      </c>
      <c r="G31" s="40">
        <v>35000</v>
      </c>
      <c r="H31" s="41">
        <v>1522.5</v>
      </c>
      <c r="I31" s="40">
        <f>G31+H31</f>
        <v>36522.5</v>
      </c>
      <c r="J31" s="40">
        <v>1064</v>
      </c>
      <c r="K31" s="40">
        <v>15055.59</v>
      </c>
      <c r="L31" s="40">
        <v>16119.59</v>
      </c>
      <c r="M31" s="40">
        <v>18880.41</v>
      </c>
      <c r="N31" s="46" t="s">
        <v>34</v>
      </c>
    </row>
    <row r="32" spans="1:14" x14ac:dyDescent="0.25">
      <c r="A32" s="37" t="s">
        <v>675</v>
      </c>
      <c r="B32" s="37" t="s">
        <v>25</v>
      </c>
      <c r="C32" s="38">
        <v>44474</v>
      </c>
      <c r="D32" s="38">
        <v>44656</v>
      </c>
      <c r="E32" s="37" t="s">
        <v>127</v>
      </c>
      <c r="F32" s="39" t="s">
        <v>912</v>
      </c>
      <c r="G32" s="40">
        <v>15000</v>
      </c>
      <c r="H32" s="41">
        <v>0</v>
      </c>
      <c r="I32" s="40">
        <f>G32+H32</f>
        <v>15000</v>
      </c>
      <c r="J32" s="40">
        <v>456</v>
      </c>
      <c r="K32" s="40">
        <v>0</v>
      </c>
      <c r="L32" s="40">
        <v>456</v>
      </c>
      <c r="M32" s="40">
        <v>14544</v>
      </c>
      <c r="N32" s="42" t="s">
        <v>21</v>
      </c>
    </row>
    <row r="33" spans="1:14" x14ac:dyDescent="0.25">
      <c r="A33" s="37" t="s">
        <v>676</v>
      </c>
      <c r="B33" s="37" t="s">
        <v>25</v>
      </c>
      <c r="C33" s="38">
        <v>44510</v>
      </c>
      <c r="D33" s="38">
        <v>44691</v>
      </c>
      <c r="E33" s="37" t="s">
        <v>395</v>
      </c>
      <c r="F33" s="39" t="s">
        <v>912</v>
      </c>
      <c r="G33" s="40">
        <v>15000</v>
      </c>
      <c r="H33" s="41">
        <v>0</v>
      </c>
      <c r="I33" s="40">
        <f>G33+H33</f>
        <v>15000</v>
      </c>
      <c r="J33" s="43">
        <v>456</v>
      </c>
      <c r="K33" s="40">
        <v>0</v>
      </c>
      <c r="L33" s="40">
        <v>456</v>
      </c>
      <c r="M33" s="40">
        <v>14544</v>
      </c>
      <c r="N33" s="42" t="s">
        <v>21</v>
      </c>
    </row>
    <row r="34" spans="1:14" ht="19.5" x14ac:dyDescent="0.25">
      <c r="A34" s="37" t="s">
        <v>677</v>
      </c>
      <c r="B34" s="37" t="s">
        <v>25</v>
      </c>
      <c r="C34" s="38">
        <v>44461</v>
      </c>
      <c r="D34" s="38">
        <v>44642</v>
      </c>
      <c r="E34" s="51" t="s">
        <v>917</v>
      </c>
      <c r="F34" s="39" t="s">
        <v>912</v>
      </c>
      <c r="G34" s="40">
        <v>15000</v>
      </c>
      <c r="H34" s="41">
        <v>0</v>
      </c>
      <c r="I34" s="40">
        <f>G34+H34</f>
        <v>15000</v>
      </c>
      <c r="J34" s="40">
        <v>456</v>
      </c>
      <c r="K34" s="40">
        <v>0</v>
      </c>
      <c r="L34" s="40">
        <v>456</v>
      </c>
      <c r="M34" s="40">
        <v>14544</v>
      </c>
      <c r="N34" s="42" t="s">
        <v>21</v>
      </c>
    </row>
    <row r="35" spans="1:14" x14ac:dyDescent="0.25">
      <c r="A35" s="47" t="s">
        <v>914</v>
      </c>
      <c r="B35" s="47">
        <v>4</v>
      </c>
      <c r="C35" s="38"/>
      <c r="D35" s="38"/>
      <c r="E35" s="51"/>
      <c r="F35" s="39"/>
      <c r="G35" s="50">
        <f t="shared" ref="G35:M35" si="2">SUM(G31:G34)</f>
        <v>80000</v>
      </c>
      <c r="H35" s="52">
        <f t="shared" si="2"/>
        <v>1522.5</v>
      </c>
      <c r="I35" s="50">
        <f t="shared" si="2"/>
        <v>81522.5</v>
      </c>
      <c r="J35" s="50">
        <f t="shared" si="2"/>
        <v>2432</v>
      </c>
      <c r="K35" s="50">
        <f t="shared" si="2"/>
        <v>15055.59</v>
      </c>
      <c r="L35" s="50">
        <f t="shared" si="2"/>
        <v>17487.59</v>
      </c>
      <c r="M35" s="50">
        <f t="shared" si="2"/>
        <v>62512.41</v>
      </c>
      <c r="N35" s="42"/>
    </row>
    <row r="36" spans="1:14" x14ac:dyDescent="0.25">
      <c r="A36" s="37"/>
      <c r="B36" s="37"/>
      <c r="C36" s="38"/>
      <c r="D36" s="38"/>
      <c r="E36" s="51"/>
      <c r="F36" s="39"/>
      <c r="G36" s="40"/>
      <c r="H36" s="41"/>
      <c r="I36" s="40"/>
      <c r="J36" s="40"/>
      <c r="K36" s="40"/>
      <c r="L36" s="40"/>
      <c r="M36" s="40"/>
      <c r="N36" s="42"/>
    </row>
    <row r="37" spans="1:14" x14ac:dyDescent="0.25">
      <c r="A37" s="37"/>
      <c r="B37" s="37"/>
      <c r="C37" s="38"/>
      <c r="D37" s="38"/>
      <c r="E37" s="51"/>
      <c r="F37" s="39"/>
      <c r="G37" s="40"/>
      <c r="H37" s="41"/>
      <c r="I37" s="40"/>
      <c r="J37" s="40"/>
      <c r="K37" s="40"/>
      <c r="L37" s="40"/>
      <c r="M37" s="40"/>
      <c r="N37" s="42"/>
    </row>
    <row r="38" spans="1:14" x14ac:dyDescent="0.25">
      <c r="A38" s="37"/>
      <c r="B38" s="37"/>
      <c r="C38" s="38"/>
      <c r="D38" s="38"/>
      <c r="E38" s="51"/>
      <c r="F38" s="39"/>
      <c r="G38" s="40"/>
      <c r="H38" s="41"/>
      <c r="I38" s="40"/>
      <c r="J38" s="40"/>
      <c r="K38" s="40"/>
      <c r="L38" s="40"/>
      <c r="M38" s="40"/>
      <c r="N38" s="42"/>
    </row>
    <row r="39" spans="1:14" x14ac:dyDescent="0.25">
      <c r="A39" s="37" t="s">
        <v>678</v>
      </c>
      <c r="B39" s="37" t="s">
        <v>420</v>
      </c>
      <c r="C39" s="38">
        <v>44597</v>
      </c>
      <c r="D39" s="38">
        <v>44778</v>
      </c>
      <c r="E39" s="37" t="s">
        <v>112</v>
      </c>
      <c r="F39" s="39" t="s">
        <v>912</v>
      </c>
      <c r="G39" s="40">
        <v>15000</v>
      </c>
      <c r="H39" s="41">
        <v>0</v>
      </c>
      <c r="I39" s="40">
        <f>G39+H39</f>
        <v>15000</v>
      </c>
      <c r="J39" s="40">
        <v>456</v>
      </c>
      <c r="K39" s="40">
        <v>0</v>
      </c>
      <c r="L39" s="40">
        <v>456</v>
      </c>
      <c r="M39" s="40">
        <v>14544</v>
      </c>
      <c r="N39" s="42" t="s">
        <v>34</v>
      </c>
    </row>
    <row r="40" spans="1:14" x14ac:dyDescent="0.25">
      <c r="A40" s="47" t="s">
        <v>914</v>
      </c>
      <c r="B40" s="47">
        <v>1</v>
      </c>
      <c r="C40" s="38"/>
      <c r="D40" s="38"/>
      <c r="E40" s="37"/>
      <c r="F40" s="39"/>
      <c r="G40" s="50">
        <f t="shared" ref="G40:M40" si="3">SUM(G39)</f>
        <v>15000</v>
      </c>
      <c r="H40" s="52">
        <f t="shared" si="3"/>
        <v>0</v>
      </c>
      <c r="I40" s="50">
        <f t="shared" si="3"/>
        <v>15000</v>
      </c>
      <c r="J40" s="50">
        <f t="shared" si="3"/>
        <v>456</v>
      </c>
      <c r="K40" s="50">
        <f t="shared" si="3"/>
        <v>0</v>
      </c>
      <c r="L40" s="50">
        <f t="shared" si="3"/>
        <v>456</v>
      </c>
      <c r="M40" s="50">
        <f t="shared" si="3"/>
        <v>14544</v>
      </c>
      <c r="N40" s="42"/>
    </row>
    <row r="41" spans="1:14" x14ac:dyDescent="0.25">
      <c r="A41" s="37"/>
      <c r="B41" s="37"/>
      <c r="C41" s="38"/>
      <c r="D41" s="38"/>
      <c r="E41" s="37"/>
      <c r="F41" s="39"/>
      <c r="G41" s="40"/>
      <c r="H41" s="41"/>
      <c r="I41" s="40"/>
      <c r="J41" s="40"/>
      <c r="K41" s="40"/>
      <c r="L41" s="40"/>
      <c r="M41" s="40"/>
      <c r="N41" s="42"/>
    </row>
    <row r="42" spans="1:14" x14ac:dyDescent="0.25">
      <c r="A42" s="37"/>
      <c r="B42" s="37"/>
      <c r="C42" s="38"/>
      <c r="D42" s="38"/>
      <c r="E42" s="37"/>
      <c r="F42" s="39"/>
      <c r="G42" s="40"/>
      <c r="H42" s="41"/>
      <c r="I42" s="40"/>
      <c r="J42" s="40"/>
      <c r="K42" s="40"/>
      <c r="L42" s="40"/>
      <c r="M42" s="40"/>
      <c r="N42" s="42"/>
    </row>
    <row r="43" spans="1:14" x14ac:dyDescent="0.25">
      <c r="A43" s="37" t="s">
        <v>679</v>
      </c>
      <c r="B43" s="37" t="s">
        <v>64</v>
      </c>
      <c r="C43" s="62">
        <v>44445</v>
      </c>
      <c r="D43" s="62">
        <v>44626</v>
      </c>
      <c r="E43" s="37" t="s">
        <v>63</v>
      </c>
      <c r="F43" s="39" t="s">
        <v>912</v>
      </c>
      <c r="G43" s="40">
        <v>15000</v>
      </c>
      <c r="H43" s="41">
        <v>0</v>
      </c>
      <c r="I43" s="40">
        <f>G43+H43</f>
        <v>15000</v>
      </c>
      <c r="J43" s="40">
        <v>456</v>
      </c>
      <c r="K43" s="40">
        <v>630</v>
      </c>
      <c r="L43" s="40">
        <v>1086</v>
      </c>
      <c r="M43" s="40">
        <v>13914</v>
      </c>
      <c r="N43" s="42" t="s">
        <v>34</v>
      </c>
    </row>
    <row r="44" spans="1:14" x14ac:dyDescent="0.25">
      <c r="A44" s="47" t="s">
        <v>914</v>
      </c>
      <c r="B44" s="47">
        <v>1</v>
      </c>
      <c r="C44" s="38"/>
      <c r="D44" s="38"/>
      <c r="E44" s="37"/>
      <c r="F44" s="39"/>
      <c r="G44" s="50">
        <f t="shared" ref="G44:M44" si="4">SUM(G43)</f>
        <v>15000</v>
      </c>
      <c r="H44" s="52">
        <f t="shared" si="4"/>
        <v>0</v>
      </c>
      <c r="I44" s="50">
        <f t="shared" si="4"/>
        <v>15000</v>
      </c>
      <c r="J44" s="50">
        <f t="shared" si="4"/>
        <v>456</v>
      </c>
      <c r="K44" s="50">
        <f t="shared" si="4"/>
        <v>630</v>
      </c>
      <c r="L44" s="50">
        <f t="shared" si="4"/>
        <v>1086</v>
      </c>
      <c r="M44" s="50">
        <f t="shared" si="4"/>
        <v>13914</v>
      </c>
      <c r="N44" s="42"/>
    </row>
    <row r="45" spans="1:14" x14ac:dyDescent="0.25">
      <c r="A45" s="37"/>
      <c r="B45" s="37"/>
      <c r="C45" s="38"/>
      <c r="D45" s="38"/>
      <c r="E45" s="37"/>
      <c r="F45" s="39"/>
      <c r="G45" s="40"/>
      <c r="H45" s="41"/>
      <c r="I45" s="40"/>
      <c r="J45" s="40"/>
      <c r="K45" s="40"/>
      <c r="L45" s="40"/>
      <c r="M45" s="40"/>
      <c r="N45" s="42"/>
    </row>
    <row r="46" spans="1:14" x14ac:dyDescent="0.25">
      <c r="A46" s="37"/>
      <c r="B46" s="37"/>
      <c r="C46" s="38"/>
      <c r="D46" s="38"/>
      <c r="E46" s="37"/>
      <c r="F46" s="39"/>
      <c r="G46" s="40"/>
      <c r="H46" s="41"/>
      <c r="I46" s="40"/>
      <c r="J46" s="40"/>
      <c r="K46" s="40"/>
      <c r="L46" s="40"/>
      <c r="M46" s="40"/>
      <c r="N46" s="42"/>
    </row>
    <row r="47" spans="1:14" x14ac:dyDescent="0.25">
      <c r="A47" s="37" t="s">
        <v>680</v>
      </c>
      <c r="B47" s="37" t="s">
        <v>141</v>
      </c>
      <c r="C47" s="38">
        <v>44476</v>
      </c>
      <c r="D47" s="38">
        <v>44658</v>
      </c>
      <c r="E47" s="51" t="s">
        <v>121</v>
      </c>
      <c r="F47" s="39" t="s">
        <v>912</v>
      </c>
      <c r="G47" s="40">
        <v>15000</v>
      </c>
      <c r="H47" s="41">
        <v>0</v>
      </c>
      <c r="I47" s="40">
        <f t="shared" ref="I47:I63" si="5">G47+H47</f>
        <v>15000</v>
      </c>
      <c r="J47" s="40">
        <v>456</v>
      </c>
      <c r="K47" s="40">
        <v>0</v>
      </c>
      <c r="L47" s="40">
        <v>456</v>
      </c>
      <c r="M47" s="40">
        <v>14544</v>
      </c>
      <c r="N47" s="42" t="s">
        <v>21</v>
      </c>
    </row>
    <row r="48" spans="1:14" x14ac:dyDescent="0.25">
      <c r="A48" s="37" t="s">
        <v>681</v>
      </c>
      <c r="B48" s="37" t="s">
        <v>141</v>
      </c>
      <c r="C48" s="38">
        <v>44549</v>
      </c>
      <c r="D48" s="38">
        <v>44731</v>
      </c>
      <c r="E48" s="37" t="s">
        <v>398</v>
      </c>
      <c r="F48" s="39" t="s">
        <v>912</v>
      </c>
      <c r="G48" s="40">
        <v>10000</v>
      </c>
      <c r="H48" s="41">
        <v>0</v>
      </c>
      <c r="I48" s="40">
        <f t="shared" si="5"/>
        <v>10000</v>
      </c>
      <c r="J48" s="43">
        <v>304</v>
      </c>
      <c r="K48" s="40">
        <v>0</v>
      </c>
      <c r="L48" s="40">
        <v>304</v>
      </c>
      <c r="M48" s="40">
        <v>9696</v>
      </c>
      <c r="N48" s="42" t="s">
        <v>21</v>
      </c>
    </row>
    <row r="49" spans="1:14" x14ac:dyDescent="0.25">
      <c r="A49" s="37" t="s">
        <v>682</v>
      </c>
      <c r="B49" s="37" t="s">
        <v>141</v>
      </c>
      <c r="C49" s="62">
        <v>44441</v>
      </c>
      <c r="D49" s="62">
        <v>44622</v>
      </c>
      <c r="E49" s="37" t="s">
        <v>357</v>
      </c>
      <c r="F49" s="39" t="s">
        <v>912</v>
      </c>
      <c r="G49" s="40">
        <v>10000</v>
      </c>
      <c r="H49" s="41">
        <v>0</v>
      </c>
      <c r="I49" s="40">
        <f t="shared" si="5"/>
        <v>10000</v>
      </c>
      <c r="J49" s="43">
        <v>304</v>
      </c>
      <c r="K49" s="40">
        <v>0</v>
      </c>
      <c r="L49" s="40">
        <v>304</v>
      </c>
      <c r="M49" s="40">
        <v>9696</v>
      </c>
      <c r="N49" s="42" t="s">
        <v>21</v>
      </c>
    </row>
    <row r="50" spans="1:14" x14ac:dyDescent="0.25">
      <c r="A50" s="37" t="s">
        <v>683</v>
      </c>
      <c r="B50" s="37" t="s">
        <v>141</v>
      </c>
      <c r="C50" s="38">
        <v>44608</v>
      </c>
      <c r="D50" s="38">
        <v>44789</v>
      </c>
      <c r="E50" s="37" t="s">
        <v>530</v>
      </c>
      <c r="F50" s="39" t="s">
        <v>912</v>
      </c>
      <c r="G50" s="40">
        <v>12000</v>
      </c>
      <c r="H50" s="41">
        <v>0</v>
      </c>
      <c r="I50" s="40">
        <f t="shared" si="5"/>
        <v>12000</v>
      </c>
      <c r="J50" s="43">
        <v>364.8</v>
      </c>
      <c r="K50" s="40">
        <v>0</v>
      </c>
      <c r="L50" s="40">
        <v>364.8</v>
      </c>
      <c r="M50" s="40">
        <v>11635.2</v>
      </c>
      <c r="N50" s="53" t="s">
        <v>21</v>
      </c>
    </row>
    <row r="51" spans="1:14" x14ac:dyDescent="0.25">
      <c r="A51" s="37" t="s">
        <v>684</v>
      </c>
      <c r="B51" s="37" t="s">
        <v>141</v>
      </c>
      <c r="C51" s="38">
        <v>44494</v>
      </c>
      <c r="D51" s="38">
        <v>44676</v>
      </c>
      <c r="E51" s="37" t="s">
        <v>155</v>
      </c>
      <c r="F51" s="39" t="s">
        <v>912</v>
      </c>
      <c r="G51" s="40">
        <v>13000</v>
      </c>
      <c r="H51" s="41">
        <v>0</v>
      </c>
      <c r="I51" s="40">
        <f t="shared" si="5"/>
        <v>13000</v>
      </c>
      <c r="J51" s="40">
        <v>395.2</v>
      </c>
      <c r="K51" s="40">
        <v>1350.12</v>
      </c>
      <c r="L51" s="40">
        <v>1745.32</v>
      </c>
      <c r="M51" s="40">
        <v>11254.68</v>
      </c>
      <c r="N51" s="42" t="s">
        <v>34</v>
      </c>
    </row>
    <row r="52" spans="1:14" x14ac:dyDescent="0.25">
      <c r="A52" s="37" t="s">
        <v>685</v>
      </c>
      <c r="B52" s="37" t="s">
        <v>141</v>
      </c>
      <c r="C52" s="38">
        <v>44598</v>
      </c>
      <c r="D52" s="38">
        <v>44779</v>
      </c>
      <c r="E52" s="37" t="s">
        <v>140</v>
      </c>
      <c r="F52" s="39" t="s">
        <v>912</v>
      </c>
      <c r="G52" s="40">
        <v>12000</v>
      </c>
      <c r="H52" s="41">
        <v>1522.5</v>
      </c>
      <c r="I52" s="40">
        <f t="shared" si="5"/>
        <v>13522.5</v>
      </c>
      <c r="J52" s="40">
        <v>364.8</v>
      </c>
      <c r="K52" s="40">
        <v>0</v>
      </c>
      <c r="L52" s="40">
        <v>364.8</v>
      </c>
      <c r="M52" s="40">
        <v>11635.2</v>
      </c>
      <c r="N52" s="42" t="s">
        <v>34</v>
      </c>
    </row>
    <row r="53" spans="1:14" x14ac:dyDescent="0.25">
      <c r="A53" s="37" t="s">
        <v>686</v>
      </c>
      <c r="B53" s="37" t="s">
        <v>141</v>
      </c>
      <c r="C53" s="38">
        <v>44466</v>
      </c>
      <c r="D53" s="38">
        <v>44647</v>
      </c>
      <c r="E53" s="37" t="s">
        <v>37</v>
      </c>
      <c r="F53" s="39" t="s">
        <v>912</v>
      </c>
      <c r="G53" s="40">
        <v>10000</v>
      </c>
      <c r="H53" s="41">
        <v>0</v>
      </c>
      <c r="I53" s="40">
        <f t="shared" si="5"/>
        <v>10000</v>
      </c>
      <c r="J53" s="40">
        <v>304</v>
      </c>
      <c r="K53" s="40">
        <v>0</v>
      </c>
      <c r="L53" s="40">
        <v>304</v>
      </c>
      <c r="M53" s="40">
        <v>9696</v>
      </c>
      <c r="N53" s="42" t="s">
        <v>34</v>
      </c>
    </row>
    <row r="54" spans="1:14" x14ac:dyDescent="0.25">
      <c r="A54" s="39" t="s">
        <v>687</v>
      </c>
      <c r="B54" s="37" t="s">
        <v>141</v>
      </c>
      <c r="C54" s="54">
        <v>44473</v>
      </c>
      <c r="D54" s="54">
        <v>44655</v>
      </c>
      <c r="E54" s="39" t="s">
        <v>37</v>
      </c>
      <c r="F54" s="39" t="s">
        <v>912</v>
      </c>
      <c r="G54" s="43">
        <v>10000</v>
      </c>
      <c r="H54" s="44">
        <v>0</v>
      </c>
      <c r="I54" s="40">
        <f t="shared" si="5"/>
        <v>10000</v>
      </c>
      <c r="J54" s="43">
        <v>304</v>
      </c>
      <c r="K54" s="40">
        <v>0</v>
      </c>
      <c r="L54" s="40">
        <v>304</v>
      </c>
      <c r="M54" s="40">
        <v>9696</v>
      </c>
      <c r="N54" s="42" t="s">
        <v>34</v>
      </c>
    </row>
    <row r="55" spans="1:14" x14ac:dyDescent="0.25">
      <c r="A55" s="39" t="s">
        <v>688</v>
      </c>
      <c r="B55" s="37" t="s">
        <v>141</v>
      </c>
      <c r="C55" s="45">
        <v>44532</v>
      </c>
      <c r="D55" s="45">
        <v>44714</v>
      </c>
      <c r="E55" s="39" t="s">
        <v>37</v>
      </c>
      <c r="F55" s="39" t="s">
        <v>912</v>
      </c>
      <c r="G55" s="43">
        <v>10000</v>
      </c>
      <c r="H55" s="44">
        <v>0</v>
      </c>
      <c r="I55" s="40">
        <f t="shared" si="5"/>
        <v>10000</v>
      </c>
      <c r="J55" s="39">
        <v>304</v>
      </c>
      <c r="K55" s="40">
        <v>0</v>
      </c>
      <c r="L55" s="40">
        <v>304</v>
      </c>
      <c r="M55" s="40">
        <v>9696</v>
      </c>
      <c r="N55" s="42" t="s">
        <v>34</v>
      </c>
    </row>
    <row r="56" spans="1:14" x14ac:dyDescent="0.25">
      <c r="A56" s="37" t="s">
        <v>689</v>
      </c>
      <c r="B56" s="37" t="s">
        <v>141</v>
      </c>
      <c r="C56" s="38">
        <v>44472</v>
      </c>
      <c r="D56" s="38">
        <v>44654</v>
      </c>
      <c r="E56" s="37" t="s">
        <v>37</v>
      </c>
      <c r="F56" s="39" t="s">
        <v>912</v>
      </c>
      <c r="G56" s="40">
        <v>10000</v>
      </c>
      <c r="H56" s="41">
        <v>0</v>
      </c>
      <c r="I56" s="40">
        <f t="shared" si="5"/>
        <v>10000</v>
      </c>
      <c r="J56" s="43">
        <v>304</v>
      </c>
      <c r="K56" s="40">
        <v>0</v>
      </c>
      <c r="L56" s="40">
        <v>304</v>
      </c>
      <c r="M56" s="40">
        <v>9696</v>
      </c>
      <c r="N56" s="42" t="s">
        <v>34</v>
      </c>
    </row>
    <row r="57" spans="1:14" x14ac:dyDescent="0.25">
      <c r="A57" s="37" t="s">
        <v>690</v>
      </c>
      <c r="B57" s="37" t="s">
        <v>141</v>
      </c>
      <c r="C57" s="38">
        <v>44569</v>
      </c>
      <c r="D57" s="38">
        <v>44750</v>
      </c>
      <c r="E57" s="37" t="s">
        <v>37</v>
      </c>
      <c r="F57" s="39" t="s">
        <v>912</v>
      </c>
      <c r="G57" s="43">
        <v>10000</v>
      </c>
      <c r="H57" s="41">
        <v>0</v>
      </c>
      <c r="I57" s="40">
        <f t="shared" si="5"/>
        <v>10000</v>
      </c>
      <c r="J57" s="43">
        <v>304</v>
      </c>
      <c r="K57" s="40">
        <v>0</v>
      </c>
      <c r="L57" s="40">
        <v>304</v>
      </c>
      <c r="M57" s="40">
        <v>9696</v>
      </c>
      <c r="N57" s="42" t="s">
        <v>34</v>
      </c>
    </row>
    <row r="58" spans="1:14" x14ac:dyDescent="0.25">
      <c r="A58" s="37" t="s">
        <v>691</v>
      </c>
      <c r="B58" s="37" t="s">
        <v>141</v>
      </c>
      <c r="C58" s="38">
        <v>44472</v>
      </c>
      <c r="D58" s="38">
        <v>44654</v>
      </c>
      <c r="E58" s="37" t="s">
        <v>37</v>
      </c>
      <c r="F58" s="39" t="s">
        <v>912</v>
      </c>
      <c r="G58" s="40">
        <v>10000</v>
      </c>
      <c r="H58" s="41">
        <v>0</v>
      </c>
      <c r="I58" s="40">
        <f t="shared" si="5"/>
        <v>10000</v>
      </c>
      <c r="J58" s="43">
        <v>304</v>
      </c>
      <c r="K58" s="40">
        <v>0</v>
      </c>
      <c r="L58" s="40">
        <v>304</v>
      </c>
      <c r="M58" s="40">
        <v>9696</v>
      </c>
      <c r="N58" s="42" t="s">
        <v>34</v>
      </c>
    </row>
    <row r="59" spans="1:14" x14ac:dyDescent="0.25">
      <c r="A59" s="37" t="s">
        <v>692</v>
      </c>
      <c r="B59" s="37" t="s">
        <v>141</v>
      </c>
      <c r="C59" s="38">
        <v>44505</v>
      </c>
      <c r="D59" s="38">
        <v>44686</v>
      </c>
      <c r="E59" s="37" t="s">
        <v>37</v>
      </c>
      <c r="F59" s="39" t="s">
        <v>912</v>
      </c>
      <c r="G59" s="40">
        <v>10000</v>
      </c>
      <c r="H59" s="41">
        <v>1522.5</v>
      </c>
      <c r="I59" s="40">
        <f t="shared" si="5"/>
        <v>11522.5</v>
      </c>
      <c r="J59" s="40">
        <v>304</v>
      </c>
      <c r="K59" s="40">
        <v>0</v>
      </c>
      <c r="L59" s="40">
        <v>304</v>
      </c>
      <c r="M59" s="40">
        <v>9696</v>
      </c>
      <c r="N59" s="42" t="s">
        <v>34</v>
      </c>
    </row>
    <row r="60" spans="1:14" x14ac:dyDescent="0.25">
      <c r="A60" s="37" t="s">
        <v>693</v>
      </c>
      <c r="B60" s="37" t="s">
        <v>141</v>
      </c>
      <c r="C60" s="38">
        <v>44530</v>
      </c>
      <c r="D60" s="38">
        <v>44711</v>
      </c>
      <c r="E60" s="37" t="s">
        <v>37</v>
      </c>
      <c r="F60" s="39" t="s">
        <v>912</v>
      </c>
      <c r="G60" s="40">
        <v>10000</v>
      </c>
      <c r="H60" s="41">
        <v>0</v>
      </c>
      <c r="I60" s="40">
        <f t="shared" si="5"/>
        <v>10000</v>
      </c>
      <c r="J60" s="43">
        <v>304</v>
      </c>
      <c r="K60" s="40">
        <v>0</v>
      </c>
      <c r="L60" s="40">
        <v>304</v>
      </c>
      <c r="M60" s="40">
        <v>9696</v>
      </c>
      <c r="N60" s="42" t="s">
        <v>34</v>
      </c>
    </row>
    <row r="61" spans="1:14" x14ac:dyDescent="0.25">
      <c r="A61" s="37" t="s">
        <v>694</v>
      </c>
      <c r="B61" s="37" t="s">
        <v>141</v>
      </c>
      <c r="C61" s="38">
        <v>44513</v>
      </c>
      <c r="D61" s="38">
        <v>44694</v>
      </c>
      <c r="E61" s="55" t="s">
        <v>37</v>
      </c>
      <c r="F61" s="39" t="s">
        <v>912</v>
      </c>
      <c r="G61" s="40">
        <v>10000</v>
      </c>
      <c r="H61" s="41">
        <v>0</v>
      </c>
      <c r="I61" s="40">
        <f t="shared" si="5"/>
        <v>10000</v>
      </c>
      <c r="J61" s="40">
        <v>304</v>
      </c>
      <c r="K61" s="40">
        <v>0</v>
      </c>
      <c r="L61" s="40">
        <v>304</v>
      </c>
      <c r="M61" s="40">
        <v>9696</v>
      </c>
      <c r="N61" s="42" t="s">
        <v>34</v>
      </c>
    </row>
    <row r="62" spans="1:14" x14ac:dyDescent="0.25">
      <c r="A62" s="37" t="s">
        <v>695</v>
      </c>
      <c r="B62" s="37" t="s">
        <v>141</v>
      </c>
      <c r="C62" s="38">
        <v>44502</v>
      </c>
      <c r="D62" s="38">
        <v>44683</v>
      </c>
      <c r="E62" s="37" t="s">
        <v>37</v>
      </c>
      <c r="F62" s="39" t="s">
        <v>912</v>
      </c>
      <c r="G62" s="40">
        <v>10000</v>
      </c>
      <c r="H62" s="41">
        <v>0</v>
      </c>
      <c r="I62" s="40">
        <f t="shared" si="5"/>
        <v>10000</v>
      </c>
      <c r="J62" s="43">
        <v>304</v>
      </c>
      <c r="K62" s="40">
        <v>0</v>
      </c>
      <c r="L62" s="40">
        <v>304</v>
      </c>
      <c r="M62" s="40">
        <v>9696</v>
      </c>
      <c r="N62" s="42" t="s">
        <v>21</v>
      </c>
    </row>
    <row r="63" spans="1:14" x14ac:dyDescent="0.25">
      <c r="A63" s="37" t="s">
        <v>696</v>
      </c>
      <c r="B63" s="37" t="s">
        <v>141</v>
      </c>
      <c r="C63" s="38">
        <v>44476</v>
      </c>
      <c r="D63" s="38">
        <v>44658</v>
      </c>
      <c r="E63" s="37" t="s">
        <v>533</v>
      </c>
      <c r="F63" s="39" t="s">
        <v>912</v>
      </c>
      <c r="G63" s="40">
        <v>12000</v>
      </c>
      <c r="H63" s="41">
        <v>0</v>
      </c>
      <c r="I63" s="40">
        <f t="shared" si="5"/>
        <v>12000</v>
      </c>
      <c r="J63" s="39">
        <v>364.8</v>
      </c>
      <c r="K63" s="40">
        <v>0</v>
      </c>
      <c r="L63" s="40">
        <v>364.8</v>
      </c>
      <c r="M63" s="40">
        <v>11635.2</v>
      </c>
      <c r="N63" s="53" t="s">
        <v>21</v>
      </c>
    </row>
    <row r="64" spans="1:14" x14ac:dyDescent="0.25">
      <c r="A64" s="47" t="s">
        <v>914</v>
      </c>
      <c r="B64" s="47">
        <v>17</v>
      </c>
      <c r="C64" s="38"/>
      <c r="D64" s="38"/>
      <c r="E64" s="37"/>
      <c r="F64" s="39"/>
      <c r="G64" s="50">
        <f t="shared" ref="G64:M64" si="6">SUM(G47:G63)</f>
        <v>184000</v>
      </c>
      <c r="H64" s="52">
        <f t="shared" si="6"/>
        <v>3045</v>
      </c>
      <c r="I64" s="50">
        <f t="shared" si="6"/>
        <v>187045</v>
      </c>
      <c r="J64" s="48">
        <f t="shared" si="6"/>
        <v>5593.6</v>
      </c>
      <c r="K64" s="50">
        <f t="shared" si="6"/>
        <v>1350.12</v>
      </c>
      <c r="L64" s="50">
        <f t="shared" si="6"/>
        <v>6943.72</v>
      </c>
      <c r="M64" s="50">
        <f t="shared" si="6"/>
        <v>177056.28000000003</v>
      </c>
      <c r="N64" s="53"/>
    </row>
    <row r="65" spans="1:14" x14ac:dyDescent="0.25">
      <c r="A65" s="37"/>
      <c r="B65" s="37"/>
      <c r="C65" s="38"/>
      <c r="D65" s="38"/>
      <c r="E65" s="37"/>
      <c r="F65" s="39"/>
      <c r="G65" s="40"/>
      <c r="H65" s="41"/>
      <c r="I65" s="40"/>
      <c r="J65" s="39"/>
      <c r="K65" s="40"/>
      <c r="L65" s="40"/>
      <c r="M65" s="40"/>
      <c r="N65" s="53"/>
    </row>
    <row r="66" spans="1:14" x14ac:dyDescent="0.25">
      <c r="A66" s="37"/>
      <c r="B66" s="37"/>
      <c r="C66" s="38"/>
      <c r="D66" s="38"/>
      <c r="E66" s="37"/>
      <c r="F66" s="39"/>
      <c r="G66" s="40"/>
      <c r="H66" s="41"/>
      <c r="I66" s="40"/>
      <c r="J66" s="39"/>
      <c r="K66" s="40"/>
      <c r="L66" s="40"/>
      <c r="M66" s="40"/>
      <c r="N66" s="53"/>
    </row>
    <row r="67" spans="1:14" x14ac:dyDescent="0.25">
      <c r="A67" s="37"/>
      <c r="B67" s="37"/>
      <c r="C67" s="38"/>
      <c r="D67" s="38"/>
      <c r="E67" s="37"/>
      <c r="F67" s="39"/>
      <c r="G67" s="40"/>
      <c r="H67" s="41"/>
      <c r="I67" s="40"/>
      <c r="J67" s="39"/>
      <c r="K67" s="40"/>
      <c r="L67" s="40"/>
      <c r="M67" s="40"/>
      <c r="N67" s="53"/>
    </row>
    <row r="68" spans="1:14" x14ac:dyDescent="0.25">
      <c r="A68" s="37" t="s">
        <v>697</v>
      </c>
      <c r="B68" s="37" t="s">
        <v>322</v>
      </c>
      <c r="C68" s="38">
        <v>44552</v>
      </c>
      <c r="D68" s="38">
        <v>44734</v>
      </c>
      <c r="E68" s="37" t="s">
        <v>321</v>
      </c>
      <c r="F68" s="39" t="s">
        <v>912</v>
      </c>
      <c r="G68" s="40">
        <v>15000</v>
      </c>
      <c r="H68" s="41">
        <v>0</v>
      </c>
      <c r="I68" s="40">
        <f t="shared" ref="I68:I73" si="7">G68+H68</f>
        <v>15000</v>
      </c>
      <c r="J68" s="40">
        <v>456</v>
      </c>
      <c r="K68" s="40">
        <v>0</v>
      </c>
      <c r="L68" s="40">
        <v>456</v>
      </c>
      <c r="M68" s="40">
        <v>14544</v>
      </c>
      <c r="N68" s="42" t="s">
        <v>21</v>
      </c>
    </row>
    <row r="69" spans="1:14" x14ac:dyDescent="0.25">
      <c r="A69" s="37" t="s">
        <v>698</v>
      </c>
      <c r="B69" s="37" t="s">
        <v>322</v>
      </c>
      <c r="C69" s="38">
        <v>44567</v>
      </c>
      <c r="D69" s="38">
        <v>44748</v>
      </c>
      <c r="E69" s="51" t="s">
        <v>571</v>
      </c>
      <c r="F69" s="39" t="s">
        <v>912</v>
      </c>
      <c r="G69" s="40">
        <v>15000</v>
      </c>
      <c r="H69" s="41">
        <v>0</v>
      </c>
      <c r="I69" s="40">
        <f t="shared" si="7"/>
        <v>15000</v>
      </c>
      <c r="J69" s="40">
        <v>456</v>
      </c>
      <c r="K69" s="40">
        <v>0</v>
      </c>
      <c r="L69" s="40">
        <v>456</v>
      </c>
      <c r="M69" s="40">
        <v>14544</v>
      </c>
      <c r="N69" s="42" t="s">
        <v>34</v>
      </c>
    </row>
    <row r="70" spans="1:14" x14ac:dyDescent="0.25">
      <c r="A70" s="39" t="s">
        <v>699</v>
      </c>
      <c r="B70" s="37" t="s">
        <v>322</v>
      </c>
      <c r="C70" s="45">
        <v>44585</v>
      </c>
      <c r="D70" s="45">
        <v>44766</v>
      </c>
      <c r="E70" s="39" t="s">
        <v>482</v>
      </c>
      <c r="F70" s="39" t="s">
        <v>912</v>
      </c>
      <c r="G70" s="43">
        <v>15000</v>
      </c>
      <c r="H70" s="44">
        <v>0</v>
      </c>
      <c r="I70" s="40">
        <f t="shared" si="7"/>
        <v>15000</v>
      </c>
      <c r="J70" s="40">
        <v>456</v>
      </c>
      <c r="K70" s="40">
        <v>0</v>
      </c>
      <c r="L70" s="40">
        <v>456</v>
      </c>
      <c r="M70" s="40">
        <v>14544</v>
      </c>
      <c r="N70" s="42" t="s">
        <v>34</v>
      </c>
    </row>
    <row r="71" spans="1:14" x14ac:dyDescent="0.25">
      <c r="A71" s="39" t="s">
        <v>700</v>
      </c>
      <c r="B71" s="37" t="s">
        <v>322</v>
      </c>
      <c r="C71" s="54">
        <v>44581</v>
      </c>
      <c r="D71" s="54">
        <v>44762</v>
      </c>
      <c r="E71" s="39" t="s">
        <v>456</v>
      </c>
      <c r="F71" s="39" t="s">
        <v>912</v>
      </c>
      <c r="G71" s="43">
        <v>15000</v>
      </c>
      <c r="H71" s="44">
        <v>0</v>
      </c>
      <c r="I71" s="40">
        <f t="shared" si="7"/>
        <v>15000</v>
      </c>
      <c r="J71" s="43">
        <v>456</v>
      </c>
      <c r="K71" s="40">
        <v>0</v>
      </c>
      <c r="L71" s="40">
        <v>456</v>
      </c>
      <c r="M71" s="40">
        <v>14544</v>
      </c>
      <c r="N71" s="42" t="s">
        <v>34</v>
      </c>
    </row>
    <row r="72" spans="1:14" ht="19.5" x14ac:dyDescent="0.25">
      <c r="A72" s="37" t="s">
        <v>701</v>
      </c>
      <c r="B72" s="37" t="s">
        <v>322</v>
      </c>
      <c r="C72" s="38">
        <v>44573</v>
      </c>
      <c r="D72" s="38">
        <v>44754</v>
      </c>
      <c r="E72" s="51" t="s">
        <v>552</v>
      </c>
      <c r="F72" s="39" t="s">
        <v>912</v>
      </c>
      <c r="G72" s="40">
        <v>10000</v>
      </c>
      <c r="H72" s="41">
        <v>0</v>
      </c>
      <c r="I72" s="40">
        <f t="shared" si="7"/>
        <v>10000</v>
      </c>
      <c r="J72" s="40">
        <v>304</v>
      </c>
      <c r="K72" s="40">
        <v>0</v>
      </c>
      <c r="L72" s="40">
        <v>304</v>
      </c>
      <c r="M72" s="40">
        <v>9696</v>
      </c>
      <c r="N72" s="42" t="s">
        <v>21</v>
      </c>
    </row>
    <row r="73" spans="1:14" x14ac:dyDescent="0.25">
      <c r="A73" s="37" t="s">
        <v>702</v>
      </c>
      <c r="B73" s="37" t="s">
        <v>322</v>
      </c>
      <c r="C73" s="38">
        <v>44523</v>
      </c>
      <c r="D73" s="38">
        <v>44704</v>
      </c>
      <c r="E73" s="37" t="s">
        <v>295</v>
      </c>
      <c r="F73" s="39" t="s">
        <v>912</v>
      </c>
      <c r="G73" s="40">
        <v>20000</v>
      </c>
      <c r="H73" s="41">
        <v>0</v>
      </c>
      <c r="I73" s="40">
        <f t="shared" si="7"/>
        <v>20000</v>
      </c>
      <c r="J73" s="40">
        <v>608</v>
      </c>
      <c r="K73" s="40">
        <v>0</v>
      </c>
      <c r="L73" s="40">
        <v>608</v>
      </c>
      <c r="M73" s="40">
        <v>19392</v>
      </c>
      <c r="N73" s="46" t="s">
        <v>21</v>
      </c>
    </row>
    <row r="74" spans="1:14" x14ac:dyDescent="0.25">
      <c r="A74" s="47" t="s">
        <v>914</v>
      </c>
      <c r="B74" s="47">
        <v>6</v>
      </c>
      <c r="C74" s="38"/>
      <c r="D74" s="38"/>
      <c r="E74" s="37"/>
      <c r="F74" s="39"/>
      <c r="G74" s="50">
        <f t="shared" ref="G74:M74" si="8">SUM(G68:G73)</f>
        <v>90000</v>
      </c>
      <c r="H74" s="52">
        <f t="shared" si="8"/>
        <v>0</v>
      </c>
      <c r="I74" s="50">
        <f t="shared" si="8"/>
        <v>90000</v>
      </c>
      <c r="J74" s="50">
        <f t="shared" si="8"/>
        <v>2736</v>
      </c>
      <c r="K74" s="50">
        <f t="shared" si="8"/>
        <v>0</v>
      </c>
      <c r="L74" s="50">
        <f t="shared" si="8"/>
        <v>2736</v>
      </c>
      <c r="M74" s="50">
        <f t="shared" si="8"/>
        <v>87264</v>
      </c>
      <c r="N74" s="46"/>
    </row>
    <row r="75" spans="1:14" x14ac:dyDescent="0.25">
      <c r="A75" s="37"/>
      <c r="B75" s="37"/>
      <c r="C75" s="38"/>
      <c r="D75" s="38"/>
      <c r="E75" s="37"/>
      <c r="F75" s="39"/>
      <c r="G75" s="40"/>
      <c r="H75" s="41"/>
      <c r="I75" s="40"/>
      <c r="J75" s="40"/>
      <c r="K75" s="40"/>
      <c r="L75" s="40"/>
      <c r="M75" s="40"/>
      <c r="N75" s="46"/>
    </row>
    <row r="76" spans="1:14" x14ac:dyDescent="0.25">
      <c r="A76" s="37"/>
      <c r="B76" s="37"/>
      <c r="C76" s="38"/>
      <c r="D76" s="38"/>
      <c r="E76" s="37"/>
      <c r="F76" s="39"/>
      <c r="G76" s="40"/>
      <c r="H76" s="41"/>
      <c r="I76" s="40"/>
      <c r="J76" s="40"/>
      <c r="K76" s="40"/>
      <c r="L76" s="40"/>
      <c r="M76" s="40"/>
      <c r="N76" s="46"/>
    </row>
    <row r="77" spans="1:14" x14ac:dyDescent="0.25">
      <c r="A77" s="37" t="s">
        <v>703</v>
      </c>
      <c r="B77" s="37" t="s">
        <v>331</v>
      </c>
      <c r="C77" s="38">
        <v>44600</v>
      </c>
      <c r="D77" s="38">
        <v>44781</v>
      </c>
      <c r="E77" s="55" t="s">
        <v>121</v>
      </c>
      <c r="F77" s="39" t="s">
        <v>912</v>
      </c>
      <c r="G77" s="40">
        <v>15000</v>
      </c>
      <c r="H77" s="41">
        <v>0</v>
      </c>
      <c r="I77" s="40">
        <f>G77+H77</f>
        <v>15000</v>
      </c>
      <c r="J77" s="40">
        <v>456</v>
      </c>
      <c r="K77" s="40">
        <v>1140</v>
      </c>
      <c r="L77" s="40">
        <v>1596</v>
      </c>
      <c r="M77" s="40">
        <v>13404</v>
      </c>
      <c r="N77" s="42" t="s">
        <v>34</v>
      </c>
    </row>
    <row r="78" spans="1:14" x14ac:dyDescent="0.25">
      <c r="A78" s="37" t="s">
        <v>704</v>
      </c>
      <c r="B78" s="37" t="s">
        <v>331</v>
      </c>
      <c r="C78" s="38">
        <v>44512</v>
      </c>
      <c r="D78" s="38">
        <v>44693</v>
      </c>
      <c r="E78" s="37" t="s">
        <v>607</v>
      </c>
      <c r="F78" s="39" t="s">
        <v>912</v>
      </c>
      <c r="G78" s="40">
        <v>20000</v>
      </c>
      <c r="H78" s="41">
        <v>0</v>
      </c>
      <c r="I78" s="40">
        <f>G78+H78</f>
        <v>20000</v>
      </c>
      <c r="J78" s="40">
        <v>608</v>
      </c>
      <c r="K78" s="40">
        <v>0</v>
      </c>
      <c r="L78" s="40">
        <v>608</v>
      </c>
      <c r="M78" s="40">
        <v>19392</v>
      </c>
      <c r="N78" s="53" t="s">
        <v>34</v>
      </c>
    </row>
    <row r="79" spans="1:14" x14ac:dyDescent="0.25">
      <c r="A79" s="39" t="s">
        <v>705</v>
      </c>
      <c r="B79" s="37" t="s">
        <v>331</v>
      </c>
      <c r="C79" s="38">
        <v>44589</v>
      </c>
      <c r="D79" s="38">
        <v>44770</v>
      </c>
      <c r="E79" s="39" t="s">
        <v>576</v>
      </c>
      <c r="F79" s="39" t="s">
        <v>912</v>
      </c>
      <c r="G79" s="43">
        <v>10000</v>
      </c>
      <c r="H79" s="44">
        <v>0</v>
      </c>
      <c r="I79" s="40">
        <f>G79+H79</f>
        <v>10000</v>
      </c>
      <c r="J79" s="43">
        <v>304</v>
      </c>
      <c r="K79" s="40">
        <v>0</v>
      </c>
      <c r="L79" s="40">
        <v>304</v>
      </c>
      <c r="M79" s="40">
        <v>9696</v>
      </c>
      <c r="N79" s="42" t="s">
        <v>21</v>
      </c>
    </row>
    <row r="80" spans="1:14" x14ac:dyDescent="0.25">
      <c r="A80" s="39" t="s">
        <v>706</v>
      </c>
      <c r="B80" s="37" t="s">
        <v>331</v>
      </c>
      <c r="C80" s="45">
        <v>44590</v>
      </c>
      <c r="D80" s="45">
        <v>44771</v>
      </c>
      <c r="E80" s="39" t="s">
        <v>563</v>
      </c>
      <c r="F80" s="39" t="s">
        <v>912</v>
      </c>
      <c r="G80" s="43">
        <v>10000</v>
      </c>
      <c r="H80" s="44">
        <v>0</v>
      </c>
      <c r="I80" s="40">
        <f>G80+H80</f>
        <v>10000</v>
      </c>
      <c r="J80" s="43">
        <v>304</v>
      </c>
      <c r="K80" s="40">
        <v>0</v>
      </c>
      <c r="L80" s="40">
        <v>304</v>
      </c>
      <c r="M80" s="40">
        <v>9696</v>
      </c>
      <c r="N80" s="42" t="s">
        <v>34</v>
      </c>
    </row>
    <row r="81" spans="1:14" x14ac:dyDescent="0.25">
      <c r="A81" s="47" t="s">
        <v>914</v>
      </c>
      <c r="B81" s="47">
        <v>4</v>
      </c>
      <c r="C81" s="45"/>
      <c r="D81" s="45"/>
      <c r="E81" s="39"/>
      <c r="F81" s="39"/>
      <c r="G81" s="48">
        <f t="shared" ref="G81:M81" si="9">SUM(G77:G80)</f>
        <v>55000</v>
      </c>
      <c r="H81" s="49">
        <f t="shared" si="9"/>
        <v>0</v>
      </c>
      <c r="I81" s="50">
        <f t="shared" si="9"/>
        <v>55000</v>
      </c>
      <c r="J81" s="48">
        <f t="shared" si="9"/>
        <v>1672</v>
      </c>
      <c r="K81" s="50">
        <f t="shared" si="9"/>
        <v>1140</v>
      </c>
      <c r="L81" s="50">
        <f t="shared" si="9"/>
        <v>2812</v>
      </c>
      <c r="M81" s="50">
        <f t="shared" si="9"/>
        <v>52188</v>
      </c>
      <c r="N81" s="42"/>
    </row>
    <row r="82" spans="1:14" x14ac:dyDescent="0.25">
      <c r="A82" s="39"/>
      <c r="B82" s="37"/>
      <c r="C82" s="45"/>
      <c r="D82" s="45"/>
      <c r="E82" s="39"/>
      <c r="F82" s="39"/>
      <c r="G82" s="43"/>
      <c r="H82" s="44"/>
      <c r="I82" s="40"/>
      <c r="J82" s="43"/>
      <c r="K82" s="40"/>
      <c r="L82" s="40"/>
      <c r="M82" s="40"/>
      <c r="N82" s="42"/>
    </row>
    <row r="83" spans="1:14" x14ac:dyDescent="0.25">
      <c r="A83" s="39"/>
      <c r="B83" s="37"/>
      <c r="C83" s="45"/>
      <c r="D83" s="45"/>
      <c r="E83" s="39"/>
      <c r="F83" s="39"/>
      <c r="G83" s="43"/>
      <c r="H83" s="44"/>
      <c r="I83" s="40"/>
      <c r="J83" s="43"/>
      <c r="K83" s="40"/>
      <c r="L83" s="40"/>
      <c r="M83" s="40"/>
      <c r="N83" s="42"/>
    </row>
    <row r="84" spans="1:14" x14ac:dyDescent="0.25">
      <c r="A84" s="39" t="s">
        <v>707</v>
      </c>
      <c r="B84" s="37" t="s">
        <v>464</v>
      </c>
      <c r="C84" s="38">
        <v>44590</v>
      </c>
      <c r="D84" s="38">
        <v>44771</v>
      </c>
      <c r="E84" s="39" t="s">
        <v>523</v>
      </c>
      <c r="F84" s="39" t="s">
        <v>912</v>
      </c>
      <c r="G84" s="43">
        <v>35000</v>
      </c>
      <c r="H84" s="44">
        <v>0</v>
      </c>
      <c r="I84" s="40">
        <f>G84+H84</f>
        <v>35000</v>
      </c>
      <c r="J84" s="43">
        <v>1064</v>
      </c>
      <c r="K84" s="40">
        <v>0</v>
      </c>
      <c r="L84" s="40">
        <v>1064</v>
      </c>
      <c r="M84" s="40">
        <v>33936</v>
      </c>
      <c r="N84" s="53" t="s">
        <v>21</v>
      </c>
    </row>
    <row r="85" spans="1:14" x14ac:dyDescent="0.25">
      <c r="A85" s="37" t="s">
        <v>708</v>
      </c>
      <c r="B85" s="37" t="s">
        <v>464</v>
      </c>
      <c r="C85" s="38">
        <v>44472</v>
      </c>
      <c r="D85" s="38">
        <v>44654</v>
      </c>
      <c r="E85" s="37" t="s">
        <v>463</v>
      </c>
      <c r="F85" s="39" t="s">
        <v>912</v>
      </c>
      <c r="G85" s="40">
        <v>10000</v>
      </c>
      <c r="H85" s="41">
        <v>0</v>
      </c>
      <c r="I85" s="40">
        <f>G85+H85</f>
        <v>10000</v>
      </c>
      <c r="J85" s="40">
        <v>304</v>
      </c>
      <c r="K85" s="40">
        <v>380</v>
      </c>
      <c r="L85" s="40">
        <v>684</v>
      </c>
      <c r="M85" s="40">
        <v>9316</v>
      </c>
      <c r="N85" s="42" t="s">
        <v>34</v>
      </c>
    </row>
    <row r="86" spans="1:14" x14ac:dyDescent="0.25">
      <c r="A86" s="39" t="s">
        <v>709</v>
      </c>
      <c r="B86" s="37" t="s">
        <v>464</v>
      </c>
      <c r="C86" s="38">
        <v>44596</v>
      </c>
      <c r="D86" s="38">
        <v>44777</v>
      </c>
      <c r="E86" s="39" t="s">
        <v>24</v>
      </c>
      <c r="F86" s="39" t="s">
        <v>912</v>
      </c>
      <c r="G86" s="43">
        <v>20000</v>
      </c>
      <c r="H86" s="44">
        <v>0</v>
      </c>
      <c r="I86" s="40">
        <f>G86+H86</f>
        <v>20000</v>
      </c>
      <c r="J86" s="43">
        <v>608</v>
      </c>
      <c r="K86" s="40">
        <v>0</v>
      </c>
      <c r="L86" s="40">
        <v>608</v>
      </c>
      <c r="M86" s="40">
        <v>19392</v>
      </c>
      <c r="N86" s="42" t="s">
        <v>34</v>
      </c>
    </row>
    <row r="87" spans="1:14" x14ac:dyDescent="0.25">
      <c r="A87" s="39" t="s">
        <v>710</v>
      </c>
      <c r="B87" s="37" t="s">
        <v>464</v>
      </c>
      <c r="C87" s="45">
        <v>44586</v>
      </c>
      <c r="D87" s="45">
        <v>44767</v>
      </c>
      <c r="E87" s="39" t="s">
        <v>24</v>
      </c>
      <c r="F87" s="39" t="s">
        <v>912</v>
      </c>
      <c r="G87" s="43">
        <v>20000</v>
      </c>
      <c r="H87" s="44">
        <v>1522.5</v>
      </c>
      <c r="I87" s="40">
        <f>G87+H87</f>
        <v>21522.5</v>
      </c>
      <c r="J87" s="43">
        <v>608</v>
      </c>
      <c r="K87" s="40">
        <v>0</v>
      </c>
      <c r="L87" s="40">
        <v>608</v>
      </c>
      <c r="M87" s="40">
        <v>19392</v>
      </c>
      <c r="N87" s="42" t="s">
        <v>21</v>
      </c>
    </row>
    <row r="88" spans="1:14" x14ac:dyDescent="0.25">
      <c r="A88" s="39" t="s">
        <v>711</v>
      </c>
      <c r="B88" s="37" t="s">
        <v>464</v>
      </c>
      <c r="C88" s="62">
        <v>44596</v>
      </c>
      <c r="D88" s="62">
        <v>44777</v>
      </c>
      <c r="E88" s="39" t="s">
        <v>24</v>
      </c>
      <c r="F88" s="39" t="s">
        <v>912</v>
      </c>
      <c r="G88" s="43">
        <v>20000</v>
      </c>
      <c r="H88" s="44">
        <v>1522.5</v>
      </c>
      <c r="I88" s="40">
        <f>G88+H88</f>
        <v>21522.5</v>
      </c>
      <c r="J88" s="43">
        <v>608</v>
      </c>
      <c r="K88" s="40">
        <v>0</v>
      </c>
      <c r="L88" s="40">
        <v>608</v>
      </c>
      <c r="M88" s="40">
        <v>19392</v>
      </c>
      <c r="N88" s="42" t="s">
        <v>34</v>
      </c>
    </row>
    <row r="89" spans="1:14" x14ac:dyDescent="0.25">
      <c r="A89" s="47" t="s">
        <v>914</v>
      </c>
      <c r="B89" s="47">
        <v>5</v>
      </c>
      <c r="C89" s="45"/>
      <c r="D89" s="45"/>
      <c r="E89" s="39"/>
      <c r="F89" s="39"/>
      <c r="G89" s="48">
        <f t="shared" ref="G89:M89" si="10">SUM(G84:G88)</f>
        <v>105000</v>
      </c>
      <c r="H89" s="49">
        <f t="shared" si="10"/>
        <v>3045</v>
      </c>
      <c r="I89" s="50">
        <f t="shared" si="10"/>
        <v>108045</v>
      </c>
      <c r="J89" s="48">
        <f t="shared" si="10"/>
        <v>3192</v>
      </c>
      <c r="K89" s="50">
        <f t="shared" si="10"/>
        <v>380</v>
      </c>
      <c r="L89" s="50">
        <f t="shared" si="10"/>
        <v>3572</v>
      </c>
      <c r="M89" s="50">
        <f t="shared" si="10"/>
        <v>101428</v>
      </c>
      <c r="N89" s="42"/>
    </row>
    <row r="90" spans="1:14" x14ac:dyDescent="0.25">
      <c r="A90" s="39"/>
      <c r="B90" s="37"/>
      <c r="C90" s="45"/>
      <c r="D90" s="45"/>
      <c r="E90" s="39"/>
      <c r="F90" s="39"/>
      <c r="G90" s="43"/>
      <c r="H90" s="44"/>
      <c r="I90" s="40"/>
      <c r="J90" s="43"/>
      <c r="K90" s="40"/>
      <c r="L90" s="40"/>
      <c r="M90" s="40"/>
      <c r="N90" s="42"/>
    </row>
    <row r="91" spans="1:14" x14ac:dyDescent="0.25">
      <c r="A91" s="39"/>
      <c r="B91" s="37"/>
      <c r="C91" s="45"/>
      <c r="D91" s="45"/>
      <c r="E91" s="39"/>
      <c r="F91" s="39"/>
      <c r="G91" s="43"/>
      <c r="H91" s="44"/>
      <c r="I91" s="40"/>
      <c r="J91" s="43"/>
      <c r="K91" s="40"/>
      <c r="L91" s="40"/>
      <c r="M91" s="40"/>
      <c r="N91" s="42"/>
    </row>
    <row r="92" spans="1:14" x14ac:dyDescent="0.25">
      <c r="A92" s="37" t="s">
        <v>712</v>
      </c>
      <c r="B92" s="37" t="s">
        <v>377</v>
      </c>
      <c r="C92" s="38">
        <v>44454</v>
      </c>
      <c r="D92" s="38">
        <v>44635</v>
      </c>
      <c r="E92" s="55" t="s">
        <v>317</v>
      </c>
      <c r="F92" s="39" t="s">
        <v>912</v>
      </c>
      <c r="G92" s="40">
        <v>15000</v>
      </c>
      <c r="H92" s="41">
        <v>0</v>
      </c>
      <c r="I92" s="40">
        <f t="shared" ref="I92:I97" si="11">G92+H92</f>
        <v>15000</v>
      </c>
      <c r="J92" s="40">
        <v>456</v>
      </c>
      <c r="K92" s="40">
        <v>0</v>
      </c>
      <c r="L92" s="40">
        <v>456</v>
      </c>
      <c r="M92" s="40">
        <v>14544</v>
      </c>
      <c r="N92" s="42" t="s">
        <v>34</v>
      </c>
    </row>
    <row r="93" spans="1:14" x14ac:dyDescent="0.25">
      <c r="A93" s="37" t="s">
        <v>713</v>
      </c>
      <c r="B93" s="37" t="s">
        <v>377</v>
      </c>
      <c r="C93" s="38">
        <v>44475</v>
      </c>
      <c r="D93" s="38">
        <v>44657</v>
      </c>
      <c r="E93" s="37" t="s">
        <v>163</v>
      </c>
      <c r="F93" s="39" t="s">
        <v>912</v>
      </c>
      <c r="G93" s="40">
        <v>15000</v>
      </c>
      <c r="H93" s="41">
        <v>0</v>
      </c>
      <c r="I93" s="40">
        <f t="shared" si="11"/>
        <v>15000</v>
      </c>
      <c r="J93" s="40">
        <v>456</v>
      </c>
      <c r="K93" s="40">
        <v>0</v>
      </c>
      <c r="L93" s="40">
        <v>456</v>
      </c>
      <c r="M93" s="40">
        <v>14544</v>
      </c>
      <c r="N93" s="42" t="s">
        <v>21</v>
      </c>
    </row>
    <row r="94" spans="1:14" x14ac:dyDescent="0.25">
      <c r="A94" s="37" t="s">
        <v>714</v>
      </c>
      <c r="B94" s="37" t="s">
        <v>377</v>
      </c>
      <c r="C94" s="38">
        <v>44460</v>
      </c>
      <c r="D94" s="38">
        <v>44641</v>
      </c>
      <c r="E94" s="37" t="s">
        <v>376</v>
      </c>
      <c r="F94" s="39" t="s">
        <v>912</v>
      </c>
      <c r="G94" s="40">
        <v>15000</v>
      </c>
      <c r="H94" s="41">
        <v>1522.5</v>
      </c>
      <c r="I94" s="40">
        <f t="shared" si="11"/>
        <v>16522.5</v>
      </c>
      <c r="J94" s="43">
        <v>456</v>
      </c>
      <c r="K94" s="40">
        <v>0</v>
      </c>
      <c r="L94" s="40">
        <v>456</v>
      </c>
      <c r="M94" s="40">
        <v>14544</v>
      </c>
      <c r="N94" s="42" t="s">
        <v>34</v>
      </c>
    </row>
    <row r="95" spans="1:14" x14ac:dyDescent="0.25">
      <c r="A95" s="39" t="s">
        <v>715</v>
      </c>
      <c r="B95" s="37" t="s">
        <v>377</v>
      </c>
      <c r="C95" s="38">
        <v>44486</v>
      </c>
      <c r="D95" s="38">
        <v>44668</v>
      </c>
      <c r="E95" s="39" t="s">
        <v>619</v>
      </c>
      <c r="F95" s="39" t="s">
        <v>912</v>
      </c>
      <c r="G95" s="43">
        <v>15000</v>
      </c>
      <c r="H95" s="44">
        <v>0</v>
      </c>
      <c r="I95" s="40">
        <f t="shared" si="11"/>
        <v>15000</v>
      </c>
      <c r="J95" s="43">
        <v>456</v>
      </c>
      <c r="K95" s="40">
        <v>0</v>
      </c>
      <c r="L95" s="40">
        <v>456</v>
      </c>
      <c r="M95" s="40">
        <v>14544</v>
      </c>
      <c r="N95" s="42" t="s">
        <v>34</v>
      </c>
    </row>
    <row r="96" spans="1:14" x14ac:dyDescent="0.25">
      <c r="A96" s="37" t="s">
        <v>716</v>
      </c>
      <c r="B96" s="37" t="s">
        <v>377</v>
      </c>
      <c r="C96" s="38">
        <v>44516</v>
      </c>
      <c r="D96" s="38">
        <v>44697</v>
      </c>
      <c r="E96" s="56" t="s">
        <v>918</v>
      </c>
      <c r="F96" s="39" t="s">
        <v>912</v>
      </c>
      <c r="G96" s="40">
        <v>15000</v>
      </c>
      <c r="H96" s="41">
        <v>0</v>
      </c>
      <c r="I96" s="40">
        <f t="shared" si="11"/>
        <v>15000</v>
      </c>
      <c r="J96" s="39">
        <v>456</v>
      </c>
      <c r="K96" s="40">
        <v>0</v>
      </c>
      <c r="L96" s="40">
        <v>456</v>
      </c>
      <c r="M96" s="40">
        <v>14544</v>
      </c>
      <c r="N96" s="42" t="s">
        <v>21</v>
      </c>
    </row>
    <row r="97" spans="1:14" x14ac:dyDescent="0.25">
      <c r="A97" s="39" t="s">
        <v>717</v>
      </c>
      <c r="B97" s="37" t="s">
        <v>377</v>
      </c>
      <c r="C97" s="38">
        <v>44442</v>
      </c>
      <c r="D97" s="38">
        <v>44654</v>
      </c>
      <c r="E97" s="39" t="s">
        <v>566</v>
      </c>
      <c r="F97" s="39" t="s">
        <v>912</v>
      </c>
      <c r="G97" s="43">
        <v>12000</v>
      </c>
      <c r="H97" s="44">
        <v>1522.5</v>
      </c>
      <c r="I97" s="40">
        <f t="shared" si="11"/>
        <v>13522.5</v>
      </c>
      <c r="J97" s="43">
        <v>364.8</v>
      </c>
      <c r="K97" s="40">
        <v>0</v>
      </c>
      <c r="L97" s="40">
        <v>364.8</v>
      </c>
      <c r="M97" s="40">
        <v>11635.2</v>
      </c>
      <c r="N97" s="42" t="s">
        <v>34</v>
      </c>
    </row>
    <row r="98" spans="1:14" x14ac:dyDescent="0.25">
      <c r="A98" s="47" t="s">
        <v>914</v>
      </c>
      <c r="B98" s="47">
        <v>6</v>
      </c>
      <c r="C98" s="38"/>
      <c r="D98" s="38"/>
      <c r="E98" s="39"/>
      <c r="F98" s="39"/>
      <c r="G98" s="48">
        <f t="shared" ref="G98:M98" si="12">SUM(G92:G97)</f>
        <v>87000</v>
      </c>
      <c r="H98" s="49">
        <f t="shared" si="12"/>
        <v>3045</v>
      </c>
      <c r="I98" s="50">
        <f t="shared" si="12"/>
        <v>90045</v>
      </c>
      <c r="J98" s="48">
        <f t="shared" si="12"/>
        <v>2644.8</v>
      </c>
      <c r="K98" s="50">
        <f t="shared" si="12"/>
        <v>0</v>
      </c>
      <c r="L98" s="50">
        <f t="shared" si="12"/>
        <v>2644.8</v>
      </c>
      <c r="M98" s="50">
        <f t="shared" si="12"/>
        <v>84355.199999999997</v>
      </c>
      <c r="N98" s="42"/>
    </row>
    <row r="99" spans="1:14" x14ac:dyDescent="0.25">
      <c r="A99" s="39"/>
      <c r="B99" s="37"/>
      <c r="C99" s="38"/>
      <c r="D99" s="38"/>
      <c r="E99" s="39"/>
      <c r="F99" s="39"/>
      <c r="G99" s="43"/>
      <c r="H99" s="44"/>
      <c r="I99" s="40"/>
      <c r="J99" s="43"/>
      <c r="K99" s="40"/>
      <c r="L99" s="40"/>
      <c r="M99" s="40"/>
      <c r="N99" s="42"/>
    </row>
    <row r="100" spans="1:14" x14ac:dyDescent="0.25">
      <c r="A100" s="39"/>
      <c r="B100" s="37"/>
      <c r="C100" s="38"/>
      <c r="D100" s="38"/>
      <c r="E100" s="39"/>
      <c r="F100" s="39"/>
      <c r="G100" s="43"/>
      <c r="H100" s="44"/>
      <c r="I100" s="40"/>
      <c r="J100" s="43"/>
      <c r="K100" s="40"/>
      <c r="L100" s="40"/>
      <c r="M100" s="40"/>
      <c r="N100" s="42"/>
    </row>
    <row r="101" spans="1:14" x14ac:dyDescent="0.25">
      <c r="A101" s="37" t="s">
        <v>718</v>
      </c>
      <c r="B101" s="37" t="s">
        <v>49</v>
      </c>
      <c r="C101" s="38">
        <v>44476</v>
      </c>
      <c r="D101" s="38">
        <v>44658</v>
      </c>
      <c r="E101" s="37" t="s">
        <v>328</v>
      </c>
      <c r="F101" s="39" t="s">
        <v>912</v>
      </c>
      <c r="G101" s="40">
        <v>25000</v>
      </c>
      <c r="H101" s="41">
        <v>0</v>
      </c>
      <c r="I101" s="40">
        <f t="shared" ref="I101:I114" si="13">G101+H101</f>
        <v>25000</v>
      </c>
      <c r="J101" s="40">
        <v>760</v>
      </c>
      <c r="K101" s="40">
        <v>0</v>
      </c>
      <c r="L101" s="40">
        <v>760</v>
      </c>
      <c r="M101" s="40">
        <v>24240</v>
      </c>
      <c r="N101" s="42" t="s">
        <v>34</v>
      </c>
    </row>
    <row r="102" spans="1:14" x14ac:dyDescent="0.25">
      <c r="A102" s="37" t="s">
        <v>719</v>
      </c>
      <c r="B102" s="37" t="s">
        <v>49</v>
      </c>
      <c r="C102" s="38">
        <v>44530</v>
      </c>
      <c r="D102" s="38">
        <v>44711</v>
      </c>
      <c r="E102" s="37" t="s">
        <v>613</v>
      </c>
      <c r="F102" s="39" t="s">
        <v>912</v>
      </c>
      <c r="G102" s="40">
        <v>15000</v>
      </c>
      <c r="H102" s="41">
        <v>0</v>
      </c>
      <c r="I102" s="40">
        <f t="shared" si="13"/>
        <v>15000</v>
      </c>
      <c r="J102" s="40">
        <v>456</v>
      </c>
      <c r="K102" s="40">
        <v>0</v>
      </c>
      <c r="L102" s="40">
        <v>456</v>
      </c>
      <c r="M102" s="40">
        <v>14544</v>
      </c>
      <c r="N102" s="46" t="s">
        <v>34</v>
      </c>
    </row>
    <row r="103" spans="1:14" x14ac:dyDescent="0.25">
      <c r="A103" s="37" t="s">
        <v>720</v>
      </c>
      <c r="B103" s="37" t="s">
        <v>49</v>
      </c>
      <c r="C103" s="38">
        <v>44477</v>
      </c>
      <c r="D103" s="38">
        <v>44659</v>
      </c>
      <c r="E103" s="37" t="s">
        <v>627</v>
      </c>
      <c r="F103" s="39" t="s">
        <v>912</v>
      </c>
      <c r="G103" s="40">
        <v>15000</v>
      </c>
      <c r="H103" s="41">
        <v>0</v>
      </c>
      <c r="I103" s="40">
        <f t="shared" si="13"/>
        <v>15000</v>
      </c>
      <c r="J103" s="40">
        <v>456</v>
      </c>
      <c r="K103" s="40">
        <v>0</v>
      </c>
      <c r="L103" s="40">
        <v>456</v>
      </c>
      <c r="M103" s="40">
        <v>14544</v>
      </c>
      <c r="N103" s="42" t="s">
        <v>34</v>
      </c>
    </row>
    <row r="104" spans="1:14" x14ac:dyDescent="0.25">
      <c r="A104" s="37" t="s">
        <v>721</v>
      </c>
      <c r="B104" s="37" t="s">
        <v>49</v>
      </c>
      <c r="C104" s="38">
        <v>44569</v>
      </c>
      <c r="D104" s="38">
        <v>44750</v>
      </c>
      <c r="E104" s="37" t="s">
        <v>368</v>
      </c>
      <c r="F104" s="39" t="s">
        <v>912</v>
      </c>
      <c r="G104" s="40">
        <v>15000</v>
      </c>
      <c r="H104" s="41">
        <v>0</v>
      </c>
      <c r="I104" s="40">
        <f t="shared" si="13"/>
        <v>15000</v>
      </c>
      <c r="J104" s="43">
        <v>456</v>
      </c>
      <c r="K104" s="40">
        <v>0</v>
      </c>
      <c r="L104" s="40">
        <v>456</v>
      </c>
      <c r="M104" s="40">
        <v>14544</v>
      </c>
      <c r="N104" s="42" t="s">
        <v>34</v>
      </c>
    </row>
    <row r="105" spans="1:14" x14ac:dyDescent="0.25">
      <c r="A105" s="37" t="s">
        <v>722</v>
      </c>
      <c r="B105" s="37" t="s">
        <v>49</v>
      </c>
      <c r="C105" s="38">
        <v>44456</v>
      </c>
      <c r="D105" s="38">
        <v>44637</v>
      </c>
      <c r="E105" s="37" t="s">
        <v>137</v>
      </c>
      <c r="F105" s="39" t="s">
        <v>912</v>
      </c>
      <c r="G105" s="40">
        <v>12000</v>
      </c>
      <c r="H105" s="41">
        <v>1522.5</v>
      </c>
      <c r="I105" s="40">
        <f t="shared" si="13"/>
        <v>13522.5</v>
      </c>
      <c r="J105" s="40">
        <v>364.8</v>
      </c>
      <c r="K105" s="40">
        <v>0</v>
      </c>
      <c r="L105" s="40">
        <v>364.8</v>
      </c>
      <c r="M105" s="40">
        <v>11635.2</v>
      </c>
      <c r="N105" s="42" t="s">
        <v>34</v>
      </c>
    </row>
    <row r="106" spans="1:14" x14ac:dyDescent="0.25">
      <c r="A106" s="39" t="s">
        <v>723</v>
      </c>
      <c r="B106" s="37" t="s">
        <v>49</v>
      </c>
      <c r="C106" s="38">
        <v>44540</v>
      </c>
      <c r="D106" s="38">
        <v>44752</v>
      </c>
      <c r="E106" s="39" t="s">
        <v>540</v>
      </c>
      <c r="F106" s="39" t="s">
        <v>912</v>
      </c>
      <c r="G106" s="43">
        <v>15000</v>
      </c>
      <c r="H106" s="44">
        <v>0</v>
      </c>
      <c r="I106" s="40">
        <f t="shared" si="13"/>
        <v>15000</v>
      </c>
      <c r="J106" s="43">
        <v>456</v>
      </c>
      <c r="K106" s="40">
        <v>0</v>
      </c>
      <c r="L106" s="40">
        <v>456</v>
      </c>
      <c r="M106" s="40">
        <v>14544</v>
      </c>
      <c r="N106" s="42" t="s">
        <v>34</v>
      </c>
    </row>
    <row r="107" spans="1:14" x14ac:dyDescent="0.25">
      <c r="A107" s="37" t="s">
        <v>724</v>
      </c>
      <c r="B107" s="37" t="s">
        <v>49</v>
      </c>
      <c r="C107" s="62">
        <v>44440</v>
      </c>
      <c r="D107" s="62">
        <v>44621</v>
      </c>
      <c r="E107" s="37" t="s">
        <v>425</v>
      </c>
      <c r="F107" s="39" t="s">
        <v>912</v>
      </c>
      <c r="G107" s="40">
        <v>25000</v>
      </c>
      <c r="H107" s="41">
        <v>0</v>
      </c>
      <c r="I107" s="40">
        <f t="shared" si="13"/>
        <v>25000</v>
      </c>
      <c r="J107" s="40">
        <v>760</v>
      </c>
      <c r="K107" s="40">
        <v>0</v>
      </c>
      <c r="L107" s="40">
        <v>760</v>
      </c>
      <c r="M107" s="40">
        <v>24240</v>
      </c>
      <c r="N107" s="42" t="s">
        <v>21</v>
      </c>
    </row>
    <row r="108" spans="1:14" x14ac:dyDescent="0.25">
      <c r="A108" s="39" t="s">
        <v>725</v>
      </c>
      <c r="B108" s="37" t="s">
        <v>49</v>
      </c>
      <c r="C108" s="38">
        <v>44473</v>
      </c>
      <c r="D108" s="38">
        <v>44655</v>
      </c>
      <c r="E108" s="39" t="s">
        <v>543</v>
      </c>
      <c r="F108" s="39" t="s">
        <v>912</v>
      </c>
      <c r="G108" s="43">
        <v>15000</v>
      </c>
      <c r="H108" s="44">
        <v>0</v>
      </c>
      <c r="I108" s="40">
        <f t="shared" si="13"/>
        <v>15000</v>
      </c>
      <c r="J108" s="43">
        <v>456</v>
      </c>
      <c r="K108" s="40">
        <v>0</v>
      </c>
      <c r="L108" s="40">
        <v>456</v>
      </c>
      <c r="M108" s="40">
        <v>14544</v>
      </c>
      <c r="N108" s="42" t="s">
        <v>21</v>
      </c>
    </row>
    <row r="109" spans="1:14" x14ac:dyDescent="0.25">
      <c r="A109" s="37" t="s">
        <v>726</v>
      </c>
      <c r="B109" s="37" t="s">
        <v>49</v>
      </c>
      <c r="C109" s="38">
        <v>44477</v>
      </c>
      <c r="D109" s="38">
        <v>44659</v>
      </c>
      <c r="E109" s="37" t="s">
        <v>550</v>
      </c>
      <c r="F109" s="39" t="s">
        <v>912</v>
      </c>
      <c r="G109" s="40">
        <v>15000</v>
      </c>
      <c r="H109" s="41">
        <v>0</v>
      </c>
      <c r="I109" s="40">
        <f t="shared" si="13"/>
        <v>15000</v>
      </c>
      <c r="J109" s="40">
        <v>456</v>
      </c>
      <c r="K109" s="40">
        <v>0</v>
      </c>
      <c r="L109" s="40">
        <v>456</v>
      </c>
      <c r="M109" s="40">
        <v>14544</v>
      </c>
      <c r="N109" s="46" t="s">
        <v>34</v>
      </c>
    </row>
    <row r="110" spans="1:14" x14ac:dyDescent="0.25">
      <c r="A110" s="37" t="s">
        <v>727</v>
      </c>
      <c r="B110" s="37" t="s">
        <v>49</v>
      </c>
      <c r="C110" s="38">
        <v>44573</v>
      </c>
      <c r="D110" s="38">
        <v>44754</v>
      </c>
      <c r="E110" s="51" t="s">
        <v>550</v>
      </c>
      <c r="F110" s="39" t="s">
        <v>912</v>
      </c>
      <c r="G110" s="40">
        <v>10000</v>
      </c>
      <c r="H110" s="41">
        <v>0</v>
      </c>
      <c r="I110" s="40">
        <f t="shared" si="13"/>
        <v>10000</v>
      </c>
      <c r="J110" s="40">
        <v>304</v>
      </c>
      <c r="K110" s="40">
        <v>0</v>
      </c>
      <c r="L110" s="40">
        <v>304</v>
      </c>
      <c r="M110" s="40">
        <v>9696</v>
      </c>
      <c r="N110" s="42" t="s">
        <v>34</v>
      </c>
    </row>
    <row r="111" spans="1:14" x14ac:dyDescent="0.25">
      <c r="A111" s="37" t="s">
        <v>728</v>
      </c>
      <c r="B111" s="37" t="s">
        <v>49</v>
      </c>
      <c r="C111" s="38">
        <v>44528</v>
      </c>
      <c r="D111" s="38">
        <v>44709</v>
      </c>
      <c r="E111" s="37" t="s">
        <v>286</v>
      </c>
      <c r="F111" s="39" t="s">
        <v>912</v>
      </c>
      <c r="G111" s="40">
        <v>15000</v>
      </c>
      <c r="H111" s="41">
        <v>0</v>
      </c>
      <c r="I111" s="40">
        <f t="shared" si="13"/>
        <v>15000</v>
      </c>
      <c r="J111" s="40">
        <v>456</v>
      </c>
      <c r="K111" s="40">
        <v>0</v>
      </c>
      <c r="L111" s="40">
        <v>456</v>
      </c>
      <c r="M111" s="40">
        <v>14544</v>
      </c>
      <c r="N111" s="42" t="s">
        <v>21</v>
      </c>
    </row>
    <row r="112" spans="1:14" x14ac:dyDescent="0.25">
      <c r="A112" s="37" t="s">
        <v>729</v>
      </c>
      <c r="B112" s="37" t="s">
        <v>49</v>
      </c>
      <c r="C112" s="38">
        <v>44415</v>
      </c>
      <c r="D112" s="38">
        <v>44599</v>
      </c>
      <c r="E112" s="37" t="s">
        <v>48</v>
      </c>
      <c r="F112" s="39" t="s">
        <v>912</v>
      </c>
      <c r="G112" s="40">
        <v>18000</v>
      </c>
      <c r="H112" s="41">
        <v>0</v>
      </c>
      <c r="I112" s="40">
        <f t="shared" si="13"/>
        <v>18000</v>
      </c>
      <c r="J112" s="40">
        <v>547.20000000000005</v>
      </c>
      <c r="K112" s="40">
        <v>0</v>
      </c>
      <c r="L112" s="40">
        <v>547.20000000000005</v>
      </c>
      <c r="M112" s="40">
        <v>17452.8</v>
      </c>
      <c r="N112" s="42" t="s">
        <v>34</v>
      </c>
    </row>
    <row r="113" spans="1:14" x14ac:dyDescent="0.25">
      <c r="A113" s="37" t="s">
        <v>730</v>
      </c>
      <c r="B113" s="37" t="s">
        <v>49</v>
      </c>
      <c r="C113" s="62">
        <v>44441</v>
      </c>
      <c r="D113" s="62">
        <v>44622</v>
      </c>
      <c r="E113" s="37" t="s">
        <v>148</v>
      </c>
      <c r="F113" s="39" t="s">
        <v>912</v>
      </c>
      <c r="G113" s="40">
        <v>12000</v>
      </c>
      <c r="H113" s="41">
        <v>0</v>
      </c>
      <c r="I113" s="40">
        <f t="shared" si="13"/>
        <v>12000</v>
      </c>
      <c r="J113" s="40">
        <v>364.8</v>
      </c>
      <c r="K113" s="40">
        <v>0</v>
      </c>
      <c r="L113" s="40">
        <v>364.8</v>
      </c>
      <c r="M113" s="40">
        <v>11635.2</v>
      </c>
      <c r="N113" s="42" t="s">
        <v>21</v>
      </c>
    </row>
    <row r="114" spans="1:14" x14ac:dyDescent="0.25">
      <c r="A114" s="37" t="s">
        <v>731</v>
      </c>
      <c r="B114" s="37" t="s">
        <v>49</v>
      </c>
      <c r="C114" s="38">
        <v>44487</v>
      </c>
      <c r="D114" s="38">
        <v>44669</v>
      </c>
      <c r="E114" s="55" t="s">
        <v>24</v>
      </c>
      <c r="F114" s="39" t="s">
        <v>912</v>
      </c>
      <c r="G114" s="40">
        <v>12000</v>
      </c>
      <c r="H114" s="41">
        <v>0</v>
      </c>
      <c r="I114" s="40">
        <f t="shared" si="13"/>
        <v>12000</v>
      </c>
      <c r="J114" s="40">
        <v>364.8</v>
      </c>
      <c r="K114" s="40">
        <v>0</v>
      </c>
      <c r="L114" s="40">
        <v>364.8</v>
      </c>
      <c r="M114" s="40">
        <v>11635.2</v>
      </c>
      <c r="N114" s="42" t="s">
        <v>34</v>
      </c>
    </row>
    <row r="115" spans="1:14" x14ac:dyDescent="0.25">
      <c r="A115" s="47" t="s">
        <v>914</v>
      </c>
      <c r="B115" s="47">
        <v>14</v>
      </c>
      <c r="C115" s="38"/>
      <c r="D115" s="38"/>
      <c r="E115" s="55"/>
      <c r="F115" s="39"/>
      <c r="G115" s="50">
        <f t="shared" ref="G115:M115" si="14">SUM(G101:G114)</f>
        <v>219000</v>
      </c>
      <c r="H115" s="52">
        <f t="shared" si="14"/>
        <v>1522.5</v>
      </c>
      <c r="I115" s="50">
        <f t="shared" si="14"/>
        <v>220522.5</v>
      </c>
      <c r="J115" s="50">
        <f t="shared" si="14"/>
        <v>6657.6</v>
      </c>
      <c r="K115" s="50">
        <f t="shared" si="14"/>
        <v>0</v>
      </c>
      <c r="L115" s="50">
        <f t="shared" si="14"/>
        <v>6657.6</v>
      </c>
      <c r="M115" s="50">
        <f t="shared" si="14"/>
        <v>212342.40000000002</v>
      </c>
      <c r="N115" s="42"/>
    </row>
    <row r="116" spans="1:14" x14ac:dyDescent="0.25">
      <c r="A116" s="37"/>
      <c r="B116" s="37"/>
      <c r="C116" s="38"/>
      <c r="D116" s="38" t="s">
        <v>931</v>
      </c>
      <c r="E116" s="55"/>
      <c r="F116" s="39"/>
      <c r="G116" s="40"/>
      <c r="H116" s="41"/>
      <c r="I116" s="40"/>
      <c r="J116" s="40"/>
      <c r="K116" s="40"/>
      <c r="L116" s="40"/>
      <c r="M116" s="40"/>
      <c r="N116" s="42"/>
    </row>
    <row r="117" spans="1:14" x14ac:dyDescent="0.25">
      <c r="A117" s="37"/>
      <c r="B117" s="37"/>
      <c r="C117" s="38"/>
      <c r="D117" s="38"/>
      <c r="E117" s="55"/>
      <c r="F117" s="39"/>
      <c r="G117" s="40"/>
      <c r="H117" s="41"/>
      <c r="I117" s="40"/>
      <c r="J117" s="40"/>
      <c r="K117" s="40"/>
      <c r="L117" s="40"/>
      <c r="M117" s="40"/>
      <c r="N117" s="42"/>
    </row>
    <row r="118" spans="1:14" x14ac:dyDescent="0.25">
      <c r="A118" s="37"/>
      <c r="B118" s="37"/>
      <c r="C118" s="38"/>
      <c r="D118" s="38"/>
      <c r="E118" s="55"/>
      <c r="F118" s="39"/>
      <c r="G118" s="40"/>
      <c r="H118" s="41"/>
      <c r="I118" s="40"/>
      <c r="J118" s="40"/>
      <c r="K118" s="40"/>
      <c r="L118" s="40"/>
      <c r="M118" s="40"/>
      <c r="N118" s="42"/>
    </row>
    <row r="119" spans="1:14" x14ac:dyDescent="0.25">
      <c r="A119" s="37" t="s">
        <v>732</v>
      </c>
      <c r="B119" s="37" t="s">
        <v>339</v>
      </c>
      <c r="C119" s="38">
        <v>44481</v>
      </c>
      <c r="D119" s="38">
        <v>44663</v>
      </c>
      <c r="E119" s="37" t="s">
        <v>100</v>
      </c>
      <c r="F119" s="39" t="s">
        <v>912</v>
      </c>
      <c r="G119" s="40">
        <v>25000</v>
      </c>
      <c r="H119" s="41">
        <v>0</v>
      </c>
      <c r="I119" s="40">
        <f t="shared" ref="I119:I140" si="15">G119+H119</f>
        <v>25000</v>
      </c>
      <c r="J119" s="40">
        <v>760</v>
      </c>
      <c r="K119" s="40">
        <v>0</v>
      </c>
      <c r="L119" s="40">
        <v>760</v>
      </c>
      <c r="M119" s="40">
        <v>24240</v>
      </c>
      <c r="N119" s="42" t="s">
        <v>34</v>
      </c>
    </row>
    <row r="120" spans="1:14" x14ac:dyDescent="0.25">
      <c r="A120" s="37" t="s">
        <v>733</v>
      </c>
      <c r="B120" s="37" t="s">
        <v>339</v>
      </c>
      <c r="C120" s="38">
        <v>44514</v>
      </c>
      <c r="D120" s="38">
        <v>44695</v>
      </c>
      <c r="E120" s="55" t="s">
        <v>121</v>
      </c>
      <c r="F120" s="39" t="s">
        <v>912</v>
      </c>
      <c r="G120" s="40">
        <v>15000</v>
      </c>
      <c r="H120" s="41">
        <v>0</v>
      </c>
      <c r="I120" s="40">
        <f t="shared" si="15"/>
        <v>15000</v>
      </c>
      <c r="J120" s="40">
        <v>456</v>
      </c>
      <c r="K120" s="40">
        <v>0</v>
      </c>
      <c r="L120" s="40">
        <v>456</v>
      </c>
      <c r="M120" s="40">
        <v>14544</v>
      </c>
      <c r="N120" s="42" t="s">
        <v>34</v>
      </c>
    </row>
    <row r="121" spans="1:14" x14ac:dyDescent="0.25">
      <c r="A121" s="37" t="s">
        <v>734</v>
      </c>
      <c r="B121" s="37" t="s">
        <v>339</v>
      </c>
      <c r="C121" s="38">
        <v>44593</v>
      </c>
      <c r="D121" s="38">
        <v>44774</v>
      </c>
      <c r="E121" s="55" t="s">
        <v>97</v>
      </c>
      <c r="F121" s="39" t="s">
        <v>912</v>
      </c>
      <c r="G121" s="40">
        <v>20000</v>
      </c>
      <c r="H121" s="41">
        <v>0</v>
      </c>
      <c r="I121" s="40">
        <f t="shared" si="15"/>
        <v>20000</v>
      </c>
      <c r="J121" s="40">
        <v>608</v>
      </c>
      <c r="K121" s="40">
        <v>0</v>
      </c>
      <c r="L121" s="40">
        <v>608</v>
      </c>
      <c r="M121" s="40">
        <v>19392</v>
      </c>
      <c r="N121" s="42" t="s">
        <v>21</v>
      </c>
    </row>
    <row r="122" spans="1:14" x14ac:dyDescent="0.25">
      <c r="A122" s="37" t="s">
        <v>735</v>
      </c>
      <c r="B122" s="37" t="s">
        <v>339</v>
      </c>
      <c r="C122" s="38">
        <v>44485</v>
      </c>
      <c r="D122" s="38">
        <v>44667</v>
      </c>
      <c r="E122" s="55" t="s">
        <v>382</v>
      </c>
      <c r="F122" s="39" t="s">
        <v>912</v>
      </c>
      <c r="G122" s="40">
        <v>10000</v>
      </c>
      <c r="H122" s="41">
        <v>0</v>
      </c>
      <c r="I122" s="40">
        <f t="shared" si="15"/>
        <v>10000</v>
      </c>
      <c r="J122" s="40">
        <v>304</v>
      </c>
      <c r="K122" s="40">
        <v>0</v>
      </c>
      <c r="L122" s="40">
        <v>304</v>
      </c>
      <c r="M122" s="40">
        <v>9696</v>
      </c>
      <c r="N122" s="42" t="s">
        <v>21</v>
      </c>
    </row>
    <row r="123" spans="1:14" x14ac:dyDescent="0.25">
      <c r="A123" s="37" t="s">
        <v>736</v>
      </c>
      <c r="B123" s="37" t="s">
        <v>339</v>
      </c>
      <c r="C123" s="54">
        <v>44562</v>
      </c>
      <c r="D123" s="54">
        <v>44747</v>
      </c>
      <c r="E123" s="37" t="s">
        <v>382</v>
      </c>
      <c r="F123" s="39" t="s">
        <v>912</v>
      </c>
      <c r="G123" s="40">
        <v>35000</v>
      </c>
      <c r="H123" s="41">
        <v>0</v>
      </c>
      <c r="I123" s="40">
        <f t="shared" si="15"/>
        <v>35000</v>
      </c>
      <c r="J123" s="43">
        <v>1064</v>
      </c>
      <c r="K123" s="40">
        <v>0</v>
      </c>
      <c r="L123" s="40">
        <v>1064</v>
      </c>
      <c r="M123" s="40">
        <v>33936</v>
      </c>
      <c r="N123" s="42" t="s">
        <v>21</v>
      </c>
    </row>
    <row r="124" spans="1:14" x14ac:dyDescent="0.25">
      <c r="A124" s="37" t="s">
        <v>737</v>
      </c>
      <c r="B124" s="37" t="s">
        <v>339</v>
      </c>
      <c r="C124" s="54">
        <v>44502</v>
      </c>
      <c r="D124" s="54">
        <v>44683</v>
      </c>
      <c r="E124" s="37" t="s">
        <v>385</v>
      </c>
      <c r="F124" s="39" t="s">
        <v>912</v>
      </c>
      <c r="G124" s="40">
        <v>17000</v>
      </c>
      <c r="H124" s="40">
        <v>0</v>
      </c>
      <c r="I124" s="40">
        <f t="shared" si="15"/>
        <v>17000</v>
      </c>
      <c r="J124" s="40">
        <v>516.79999999999995</v>
      </c>
      <c r="K124" s="40">
        <v>0</v>
      </c>
      <c r="L124" s="40">
        <v>516.79999999999995</v>
      </c>
      <c r="M124" s="40">
        <v>16483.2</v>
      </c>
      <c r="N124" s="53" t="s">
        <v>21</v>
      </c>
    </row>
    <row r="125" spans="1:14" x14ac:dyDescent="0.25">
      <c r="A125" s="39" t="s">
        <v>738</v>
      </c>
      <c r="B125" s="37" t="s">
        <v>339</v>
      </c>
      <c r="C125" s="38">
        <v>44620</v>
      </c>
      <c r="D125" s="38">
        <v>44801</v>
      </c>
      <c r="E125" s="39" t="s">
        <v>504</v>
      </c>
      <c r="F125" s="39" t="s">
        <v>912</v>
      </c>
      <c r="G125" s="43">
        <v>20000</v>
      </c>
      <c r="H125" s="44">
        <v>0</v>
      </c>
      <c r="I125" s="40">
        <f t="shared" si="15"/>
        <v>20000</v>
      </c>
      <c r="J125" s="43">
        <v>608</v>
      </c>
      <c r="K125" s="40">
        <v>0</v>
      </c>
      <c r="L125" s="40">
        <v>608</v>
      </c>
      <c r="M125" s="40">
        <v>19392</v>
      </c>
      <c r="N125" s="53" t="s">
        <v>21</v>
      </c>
    </row>
    <row r="126" spans="1:14" x14ac:dyDescent="0.25">
      <c r="A126" s="39" t="s">
        <v>739</v>
      </c>
      <c r="B126" s="37" t="s">
        <v>339</v>
      </c>
      <c r="C126" s="38">
        <v>44569</v>
      </c>
      <c r="D126" s="38">
        <v>44750</v>
      </c>
      <c r="E126" s="39" t="s">
        <v>504</v>
      </c>
      <c r="F126" s="39" t="s">
        <v>912</v>
      </c>
      <c r="G126" s="43">
        <v>13000</v>
      </c>
      <c r="H126" s="44">
        <v>0</v>
      </c>
      <c r="I126" s="40">
        <f t="shared" si="15"/>
        <v>13000</v>
      </c>
      <c r="J126" s="43">
        <v>395.2</v>
      </c>
      <c r="K126" s="40">
        <v>0</v>
      </c>
      <c r="L126" s="40">
        <v>395.2</v>
      </c>
      <c r="M126" s="40">
        <v>12604.8</v>
      </c>
      <c r="N126" s="53" t="s">
        <v>21</v>
      </c>
    </row>
    <row r="127" spans="1:14" x14ac:dyDescent="0.25">
      <c r="A127" s="39" t="s">
        <v>740</v>
      </c>
      <c r="B127" s="37" t="s">
        <v>339</v>
      </c>
      <c r="C127" s="62">
        <v>44451</v>
      </c>
      <c r="D127" s="62">
        <v>44632</v>
      </c>
      <c r="E127" s="39" t="s">
        <v>527</v>
      </c>
      <c r="F127" s="39" t="s">
        <v>912</v>
      </c>
      <c r="G127" s="43">
        <v>35000</v>
      </c>
      <c r="H127" s="44">
        <v>0</v>
      </c>
      <c r="I127" s="40">
        <f t="shared" si="15"/>
        <v>35000</v>
      </c>
      <c r="J127" s="43">
        <v>1064</v>
      </c>
      <c r="K127" s="40">
        <v>0</v>
      </c>
      <c r="L127" s="40">
        <v>1064</v>
      </c>
      <c r="M127" s="40">
        <v>33936</v>
      </c>
      <c r="N127" s="53" t="s">
        <v>21</v>
      </c>
    </row>
    <row r="128" spans="1:14" x14ac:dyDescent="0.25">
      <c r="A128" s="37" t="s">
        <v>741</v>
      </c>
      <c r="B128" s="37" t="s">
        <v>339</v>
      </c>
      <c r="C128" s="38">
        <v>44608</v>
      </c>
      <c r="D128" s="38">
        <v>44789</v>
      </c>
      <c r="E128" s="51" t="s">
        <v>45</v>
      </c>
      <c r="F128" s="39" t="s">
        <v>912</v>
      </c>
      <c r="G128" s="40">
        <v>25000</v>
      </c>
      <c r="H128" s="41">
        <v>0</v>
      </c>
      <c r="I128" s="40">
        <f t="shared" si="15"/>
        <v>25000</v>
      </c>
      <c r="J128" s="40">
        <v>760</v>
      </c>
      <c r="K128" s="40">
        <v>0</v>
      </c>
      <c r="L128" s="40">
        <v>760</v>
      </c>
      <c r="M128" s="40">
        <v>24240</v>
      </c>
      <c r="N128" s="42" t="s">
        <v>21</v>
      </c>
    </row>
    <row r="129" spans="1:14" x14ac:dyDescent="0.25">
      <c r="A129" s="39" t="s">
        <v>742</v>
      </c>
      <c r="B129" s="37" t="s">
        <v>339</v>
      </c>
      <c r="C129" s="54">
        <v>44600</v>
      </c>
      <c r="D129" s="54">
        <v>44781</v>
      </c>
      <c r="E129" s="39" t="s">
        <v>632</v>
      </c>
      <c r="F129" s="39" t="s">
        <v>912</v>
      </c>
      <c r="G129" s="43">
        <v>35000</v>
      </c>
      <c r="H129" s="44">
        <v>0</v>
      </c>
      <c r="I129" s="40">
        <f t="shared" si="15"/>
        <v>35000</v>
      </c>
      <c r="J129" s="43">
        <v>1064</v>
      </c>
      <c r="K129" s="40">
        <v>0</v>
      </c>
      <c r="L129" s="40">
        <v>1064</v>
      </c>
      <c r="M129" s="40">
        <v>33936</v>
      </c>
      <c r="N129" s="42" t="s">
        <v>21</v>
      </c>
    </row>
    <row r="130" spans="1:14" x14ac:dyDescent="0.25">
      <c r="A130" s="39" t="s">
        <v>743</v>
      </c>
      <c r="B130" s="37" t="s">
        <v>339</v>
      </c>
      <c r="C130" s="38">
        <v>44620</v>
      </c>
      <c r="D130" s="38">
        <v>44801</v>
      </c>
      <c r="E130" s="39" t="s">
        <v>632</v>
      </c>
      <c r="F130" s="39" t="s">
        <v>912</v>
      </c>
      <c r="G130" s="43">
        <v>20000</v>
      </c>
      <c r="H130" s="44">
        <v>0</v>
      </c>
      <c r="I130" s="40">
        <f t="shared" si="15"/>
        <v>20000</v>
      </c>
      <c r="J130" s="43">
        <v>608</v>
      </c>
      <c r="K130" s="40">
        <v>0</v>
      </c>
      <c r="L130" s="40">
        <v>608</v>
      </c>
      <c r="M130" s="40">
        <v>19392</v>
      </c>
      <c r="N130" s="42" t="s">
        <v>34</v>
      </c>
    </row>
    <row r="131" spans="1:14" x14ac:dyDescent="0.25">
      <c r="A131" s="37" t="s">
        <v>744</v>
      </c>
      <c r="B131" s="37" t="s">
        <v>339</v>
      </c>
      <c r="C131" s="38">
        <v>44466</v>
      </c>
      <c r="D131" s="38">
        <v>44647</v>
      </c>
      <c r="E131" s="37" t="s">
        <v>94</v>
      </c>
      <c r="F131" s="39" t="s">
        <v>912</v>
      </c>
      <c r="G131" s="40">
        <v>20000</v>
      </c>
      <c r="H131" s="41">
        <v>0</v>
      </c>
      <c r="I131" s="40">
        <f t="shared" si="15"/>
        <v>20000</v>
      </c>
      <c r="J131" s="40">
        <v>608</v>
      </c>
      <c r="K131" s="40">
        <v>0</v>
      </c>
      <c r="L131" s="40">
        <v>608</v>
      </c>
      <c r="M131" s="40">
        <v>19392</v>
      </c>
      <c r="N131" s="42" t="s">
        <v>21</v>
      </c>
    </row>
    <row r="132" spans="1:14" x14ac:dyDescent="0.25">
      <c r="A132" s="37" t="s">
        <v>745</v>
      </c>
      <c r="B132" s="37" t="s">
        <v>339</v>
      </c>
      <c r="C132" s="54">
        <v>44549</v>
      </c>
      <c r="D132" s="54">
        <v>44731</v>
      </c>
      <c r="E132" s="37" t="s">
        <v>295</v>
      </c>
      <c r="F132" s="39" t="s">
        <v>912</v>
      </c>
      <c r="G132" s="40">
        <v>20000</v>
      </c>
      <c r="H132" s="41">
        <v>0</v>
      </c>
      <c r="I132" s="40">
        <f t="shared" si="15"/>
        <v>20000</v>
      </c>
      <c r="J132" s="43">
        <v>608</v>
      </c>
      <c r="K132" s="40">
        <v>0</v>
      </c>
      <c r="L132" s="40">
        <v>608</v>
      </c>
      <c r="M132" s="40">
        <v>19392</v>
      </c>
      <c r="N132" s="42" t="s">
        <v>21</v>
      </c>
    </row>
    <row r="133" spans="1:14" x14ac:dyDescent="0.25">
      <c r="A133" s="37" t="s">
        <v>746</v>
      </c>
      <c r="B133" s="37" t="s">
        <v>339</v>
      </c>
      <c r="C133" s="38">
        <v>44615</v>
      </c>
      <c r="D133" s="38">
        <v>44796</v>
      </c>
      <c r="E133" s="55" t="s">
        <v>295</v>
      </c>
      <c r="F133" s="39" t="s">
        <v>912</v>
      </c>
      <c r="G133" s="40">
        <v>30000</v>
      </c>
      <c r="H133" s="41">
        <v>0</v>
      </c>
      <c r="I133" s="40">
        <f t="shared" si="15"/>
        <v>30000</v>
      </c>
      <c r="J133" s="40">
        <v>912</v>
      </c>
      <c r="K133" s="40">
        <v>0</v>
      </c>
      <c r="L133" s="40">
        <v>912</v>
      </c>
      <c r="M133" s="40">
        <v>29088</v>
      </c>
      <c r="N133" s="42" t="s">
        <v>34</v>
      </c>
    </row>
    <row r="134" spans="1:14" x14ac:dyDescent="0.25">
      <c r="A134" s="37" t="s">
        <v>747</v>
      </c>
      <c r="B134" s="37" t="s">
        <v>339</v>
      </c>
      <c r="C134" s="38">
        <v>44529</v>
      </c>
      <c r="D134" s="38">
        <v>44710</v>
      </c>
      <c r="E134" s="37" t="s">
        <v>295</v>
      </c>
      <c r="F134" s="39" t="s">
        <v>912</v>
      </c>
      <c r="G134" s="40">
        <v>20000</v>
      </c>
      <c r="H134" s="41">
        <v>0</v>
      </c>
      <c r="I134" s="40">
        <f t="shared" si="15"/>
        <v>20000</v>
      </c>
      <c r="J134" s="40">
        <v>608</v>
      </c>
      <c r="K134" s="40">
        <v>2700.24</v>
      </c>
      <c r="L134" s="40">
        <v>3308.24</v>
      </c>
      <c r="M134" s="40">
        <v>16691.760000000002</v>
      </c>
      <c r="N134" s="42" t="s">
        <v>21</v>
      </c>
    </row>
    <row r="135" spans="1:14" x14ac:dyDescent="0.25">
      <c r="A135" s="39" t="s">
        <v>748</v>
      </c>
      <c r="B135" s="37" t="s">
        <v>339</v>
      </c>
      <c r="C135" s="38">
        <v>44596</v>
      </c>
      <c r="D135" s="38">
        <v>44777</v>
      </c>
      <c r="E135" s="39" t="s">
        <v>295</v>
      </c>
      <c r="F135" s="39" t="s">
        <v>912</v>
      </c>
      <c r="G135" s="43">
        <v>15000</v>
      </c>
      <c r="H135" s="44">
        <v>0</v>
      </c>
      <c r="I135" s="40">
        <f t="shared" si="15"/>
        <v>15000</v>
      </c>
      <c r="J135" s="43">
        <v>456</v>
      </c>
      <c r="K135" s="40">
        <v>0</v>
      </c>
      <c r="L135" s="40">
        <v>456</v>
      </c>
      <c r="M135" s="40">
        <v>14544</v>
      </c>
      <c r="N135" s="42" t="s">
        <v>34</v>
      </c>
    </row>
    <row r="136" spans="1:14" x14ac:dyDescent="0.25">
      <c r="A136" s="39" t="s">
        <v>749</v>
      </c>
      <c r="B136" s="37" t="s">
        <v>339</v>
      </c>
      <c r="C136" s="45">
        <v>44204</v>
      </c>
      <c r="D136" s="45">
        <v>44750</v>
      </c>
      <c r="E136" s="39" t="s">
        <v>295</v>
      </c>
      <c r="F136" s="39" t="s">
        <v>912</v>
      </c>
      <c r="G136" s="43">
        <v>20000</v>
      </c>
      <c r="H136" s="44">
        <v>0</v>
      </c>
      <c r="I136" s="40">
        <f t="shared" si="15"/>
        <v>20000</v>
      </c>
      <c r="J136" s="43">
        <v>608</v>
      </c>
      <c r="K136" s="40">
        <v>0</v>
      </c>
      <c r="L136" s="40">
        <v>608</v>
      </c>
      <c r="M136" s="40">
        <v>19392</v>
      </c>
      <c r="N136" s="53" t="s">
        <v>21</v>
      </c>
    </row>
    <row r="137" spans="1:14" x14ac:dyDescent="0.25">
      <c r="A137" s="37" t="s">
        <v>750</v>
      </c>
      <c r="B137" s="37" t="s">
        <v>339</v>
      </c>
      <c r="C137" s="38">
        <v>44537</v>
      </c>
      <c r="D137" s="38">
        <v>44719</v>
      </c>
      <c r="E137" s="55" t="s">
        <v>295</v>
      </c>
      <c r="F137" s="39" t="s">
        <v>912</v>
      </c>
      <c r="G137" s="40">
        <v>20000</v>
      </c>
      <c r="H137" s="41">
        <v>0</v>
      </c>
      <c r="I137" s="40">
        <f t="shared" si="15"/>
        <v>20000</v>
      </c>
      <c r="J137" s="40">
        <v>608</v>
      </c>
      <c r="K137" s="40">
        <v>0</v>
      </c>
      <c r="L137" s="40">
        <v>608</v>
      </c>
      <c r="M137" s="40">
        <v>19392</v>
      </c>
      <c r="N137" s="42" t="s">
        <v>21</v>
      </c>
    </row>
    <row r="138" spans="1:14" x14ac:dyDescent="0.25">
      <c r="A138" s="39" t="s">
        <v>751</v>
      </c>
      <c r="B138" s="37" t="s">
        <v>339</v>
      </c>
      <c r="C138" s="38">
        <v>44537</v>
      </c>
      <c r="D138" s="38">
        <v>44719</v>
      </c>
      <c r="E138" s="39" t="s">
        <v>295</v>
      </c>
      <c r="F138" s="39" t="s">
        <v>912</v>
      </c>
      <c r="G138" s="43">
        <v>15000</v>
      </c>
      <c r="H138" s="44">
        <v>0</v>
      </c>
      <c r="I138" s="40">
        <f t="shared" si="15"/>
        <v>15000</v>
      </c>
      <c r="J138" s="43">
        <v>456</v>
      </c>
      <c r="K138" s="40">
        <v>0</v>
      </c>
      <c r="L138" s="40">
        <v>456</v>
      </c>
      <c r="M138" s="40">
        <v>14544</v>
      </c>
      <c r="N138" s="42" t="s">
        <v>34</v>
      </c>
    </row>
    <row r="139" spans="1:14" x14ac:dyDescent="0.25">
      <c r="A139" s="37" t="s">
        <v>752</v>
      </c>
      <c r="B139" s="37" t="s">
        <v>339</v>
      </c>
      <c r="C139" s="38">
        <v>44501</v>
      </c>
      <c r="D139" s="38">
        <v>44682</v>
      </c>
      <c r="E139" s="37" t="s">
        <v>436</v>
      </c>
      <c r="F139" s="39" t="s">
        <v>912</v>
      </c>
      <c r="G139" s="40">
        <v>10000</v>
      </c>
      <c r="H139" s="41">
        <v>0</v>
      </c>
      <c r="I139" s="40">
        <f t="shared" si="15"/>
        <v>10000</v>
      </c>
      <c r="J139" s="43">
        <v>304</v>
      </c>
      <c r="K139" s="40">
        <v>0</v>
      </c>
      <c r="L139" s="40">
        <v>304</v>
      </c>
      <c r="M139" s="40">
        <v>9696</v>
      </c>
      <c r="N139" s="42" t="s">
        <v>34</v>
      </c>
    </row>
    <row r="140" spans="1:14" x14ac:dyDescent="0.25">
      <c r="A140" s="37" t="s">
        <v>753</v>
      </c>
      <c r="B140" s="37" t="s">
        <v>339</v>
      </c>
      <c r="C140" s="38">
        <v>44481</v>
      </c>
      <c r="D140" s="38">
        <v>44663</v>
      </c>
      <c r="E140" s="37" t="s">
        <v>18</v>
      </c>
      <c r="F140" s="39" t="s">
        <v>912</v>
      </c>
      <c r="G140" s="40">
        <v>25000</v>
      </c>
      <c r="H140" s="41">
        <v>0</v>
      </c>
      <c r="I140" s="40">
        <f t="shared" si="15"/>
        <v>25000</v>
      </c>
      <c r="J140" s="40">
        <v>760</v>
      </c>
      <c r="K140" s="40">
        <v>0</v>
      </c>
      <c r="L140" s="40">
        <v>760</v>
      </c>
      <c r="M140" s="40">
        <v>24240</v>
      </c>
      <c r="N140" s="42" t="s">
        <v>21</v>
      </c>
    </row>
    <row r="141" spans="1:14" x14ac:dyDescent="0.25">
      <c r="A141" s="47" t="s">
        <v>914</v>
      </c>
      <c r="B141" s="47">
        <v>22</v>
      </c>
      <c r="C141" s="38"/>
      <c r="D141" s="38"/>
      <c r="E141" s="37"/>
      <c r="F141" s="39"/>
      <c r="G141" s="50">
        <f t="shared" ref="G141:M141" si="16">SUM(G119:G140)</f>
        <v>465000</v>
      </c>
      <c r="H141" s="52">
        <f t="shared" si="16"/>
        <v>0</v>
      </c>
      <c r="I141" s="50">
        <f t="shared" si="16"/>
        <v>465000</v>
      </c>
      <c r="J141" s="50">
        <f t="shared" si="16"/>
        <v>14136</v>
      </c>
      <c r="K141" s="50">
        <f t="shared" si="16"/>
        <v>2700.24</v>
      </c>
      <c r="L141" s="50">
        <f t="shared" si="16"/>
        <v>16836.239999999998</v>
      </c>
      <c r="M141" s="50">
        <f t="shared" si="16"/>
        <v>448163.76</v>
      </c>
      <c r="N141" s="42"/>
    </row>
    <row r="142" spans="1:14" x14ac:dyDescent="0.25">
      <c r="A142" s="37"/>
      <c r="B142" s="37"/>
      <c r="C142" s="38"/>
      <c r="D142" s="38"/>
      <c r="E142" s="37"/>
      <c r="F142" s="39"/>
      <c r="G142" s="40"/>
      <c r="H142" s="41"/>
      <c r="I142" s="40"/>
      <c r="J142" s="40"/>
      <c r="K142" s="40"/>
      <c r="L142" s="40"/>
      <c r="M142" s="40"/>
      <c r="N142" s="42"/>
    </row>
    <row r="143" spans="1:14" x14ac:dyDescent="0.25">
      <c r="A143" s="37"/>
      <c r="B143" s="37"/>
      <c r="C143" s="38"/>
      <c r="D143" s="38"/>
      <c r="E143" s="37"/>
      <c r="F143" s="39"/>
      <c r="G143" s="40"/>
      <c r="H143" s="41"/>
      <c r="I143" s="40"/>
      <c r="J143" s="40"/>
      <c r="K143" s="40"/>
      <c r="L143" s="40"/>
      <c r="M143" s="40"/>
      <c r="N143" s="42"/>
    </row>
    <row r="144" spans="1:14" x14ac:dyDescent="0.25">
      <c r="A144" s="37"/>
      <c r="B144" s="37"/>
      <c r="C144" s="38"/>
      <c r="D144" s="38"/>
      <c r="E144" s="37"/>
      <c r="F144" s="39"/>
      <c r="G144" s="40"/>
      <c r="H144" s="41"/>
      <c r="I144" s="40"/>
      <c r="J144" s="40"/>
      <c r="K144" s="40"/>
      <c r="L144" s="40"/>
      <c r="M144" s="40"/>
      <c r="N144" s="42"/>
    </row>
    <row r="145" spans="1:14" x14ac:dyDescent="0.25">
      <c r="A145" s="39" t="s">
        <v>754</v>
      </c>
      <c r="B145" s="37" t="s">
        <v>106</v>
      </c>
      <c r="C145" s="38">
        <v>44583</v>
      </c>
      <c r="D145" s="38">
        <v>44764</v>
      </c>
      <c r="E145" s="39" t="s">
        <v>511</v>
      </c>
      <c r="F145" s="39" t="s">
        <v>912</v>
      </c>
      <c r="G145" s="43">
        <v>15000</v>
      </c>
      <c r="H145" s="44">
        <v>0</v>
      </c>
      <c r="I145" s="40">
        <f t="shared" ref="I145:I159" si="17">G145+H145</f>
        <v>15000</v>
      </c>
      <c r="J145" s="43">
        <v>456</v>
      </c>
      <c r="K145" s="40">
        <v>0</v>
      </c>
      <c r="L145" s="40">
        <v>456</v>
      </c>
      <c r="M145" s="40">
        <v>14544</v>
      </c>
      <c r="N145" s="53" t="s">
        <v>21</v>
      </c>
    </row>
    <row r="146" spans="1:14" x14ac:dyDescent="0.25">
      <c r="A146" s="37" t="s">
        <v>755</v>
      </c>
      <c r="B146" s="37" t="s">
        <v>106</v>
      </c>
      <c r="C146" s="62">
        <v>44442</v>
      </c>
      <c r="D146" s="62">
        <v>44623</v>
      </c>
      <c r="E146" s="37" t="s">
        <v>603</v>
      </c>
      <c r="F146" s="39" t="s">
        <v>912</v>
      </c>
      <c r="G146" s="40">
        <v>15000</v>
      </c>
      <c r="H146" s="41">
        <v>0</v>
      </c>
      <c r="I146" s="40">
        <f t="shared" si="17"/>
        <v>15000</v>
      </c>
      <c r="J146" s="40">
        <v>456</v>
      </c>
      <c r="K146" s="40">
        <v>0</v>
      </c>
      <c r="L146" s="40">
        <v>456</v>
      </c>
      <c r="M146" s="40">
        <v>14544</v>
      </c>
      <c r="N146" s="46" t="s">
        <v>34</v>
      </c>
    </row>
    <row r="147" spans="1:14" x14ac:dyDescent="0.25">
      <c r="A147" s="37" t="s">
        <v>756</v>
      </c>
      <c r="B147" s="37" t="s">
        <v>106</v>
      </c>
      <c r="C147" s="38">
        <v>44467</v>
      </c>
      <c r="D147" s="38">
        <v>44648</v>
      </c>
      <c r="E147" s="37" t="s">
        <v>219</v>
      </c>
      <c r="F147" s="39" t="s">
        <v>912</v>
      </c>
      <c r="G147" s="40">
        <v>20000</v>
      </c>
      <c r="H147" s="41">
        <v>0</v>
      </c>
      <c r="I147" s="40">
        <f t="shared" si="17"/>
        <v>20000</v>
      </c>
      <c r="J147" s="40">
        <v>608</v>
      </c>
      <c r="K147" s="40">
        <v>5723.52</v>
      </c>
      <c r="L147" s="40">
        <v>6331.52</v>
      </c>
      <c r="M147" s="40">
        <v>13668.48</v>
      </c>
      <c r="N147" s="42" t="s">
        <v>21</v>
      </c>
    </row>
    <row r="148" spans="1:14" x14ac:dyDescent="0.25">
      <c r="A148" s="37" t="s">
        <v>757</v>
      </c>
      <c r="B148" s="37" t="s">
        <v>106</v>
      </c>
      <c r="C148" s="38">
        <v>44523</v>
      </c>
      <c r="D148" s="38">
        <v>44704</v>
      </c>
      <c r="E148" s="37" t="s">
        <v>406</v>
      </c>
      <c r="F148" s="39" t="s">
        <v>912</v>
      </c>
      <c r="G148" s="40">
        <v>10000</v>
      </c>
      <c r="H148" s="41">
        <v>0</v>
      </c>
      <c r="I148" s="40">
        <f t="shared" si="17"/>
        <v>10000</v>
      </c>
      <c r="J148" s="43">
        <v>304</v>
      </c>
      <c r="K148" s="40">
        <v>0</v>
      </c>
      <c r="L148" s="40">
        <v>304</v>
      </c>
      <c r="M148" s="40">
        <v>9696</v>
      </c>
      <c r="N148" s="42" t="s">
        <v>34</v>
      </c>
    </row>
    <row r="149" spans="1:14" x14ac:dyDescent="0.25">
      <c r="A149" s="37" t="s">
        <v>758</v>
      </c>
      <c r="B149" s="37" t="s">
        <v>106</v>
      </c>
      <c r="C149" s="38">
        <v>44451</v>
      </c>
      <c r="D149" s="38">
        <v>44632</v>
      </c>
      <c r="E149" s="37" t="s">
        <v>130</v>
      </c>
      <c r="F149" s="39" t="s">
        <v>912</v>
      </c>
      <c r="G149" s="40">
        <v>10000</v>
      </c>
      <c r="H149" s="41">
        <v>1522.5</v>
      </c>
      <c r="I149" s="40">
        <f t="shared" si="17"/>
        <v>11522.5</v>
      </c>
      <c r="J149" s="40">
        <v>304</v>
      </c>
      <c r="K149" s="40">
        <v>0</v>
      </c>
      <c r="L149" s="40">
        <v>304</v>
      </c>
      <c r="M149" s="40">
        <v>9696</v>
      </c>
      <c r="N149" s="42" t="s">
        <v>34</v>
      </c>
    </row>
    <row r="150" spans="1:14" x14ac:dyDescent="0.25">
      <c r="A150" s="37" t="s">
        <v>759</v>
      </c>
      <c r="B150" s="37" t="s">
        <v>106</v>
      </c>
      <c r="C150" s="38">
        <v>44608</v>
      </c>
      <c r="D150" s="38">
        <v>44789</v>
      </c>
      <c r="E150" s="37" t="s">
        <v>445</v>
      </c>
      <c r="F150" s="39" t="s">
        <v>912</v>
      </c>
      <c r="G150" s="40">
        <v>10000</v>
      </c>
      <c r="H150" s="41">
        <v>0</v>
      </c>
      <c r="I150" s="40">
        <f t="shared" si="17"/>
        <v>10000</v>
      </c>
      <c r="J150" s="43">
        <v>304</v>
      </c>
      <c r="K150" s="40">
        <v>0</v>
      </c>
      <c r="L150" s="40">
        <v>304</v>
      </c>
      <c r="M150" s="40">
        <v>9696</v>
      </c>
      <c r="N150" s="53" t="s">
        <v>21</v>
      </c>
    </row>
    <row r="151" spans="1:14" x14ac:dyDescent="0.25">
      <c r="A151" s="39" t="s">
        <v>760</v>
      </c>
      <c r="B151" s="39" t="s">
        <v>106</v>
      </c>
      <c r="C151" s="38">
        <v>44458</v>
      </c>
      <c r="D151" s="54">
        <v>44639</v>
      </c>
      <c r="E151" s="39" t="s">
        <v>226</v>
      </c>
      <c r="F151" s="39" t="s">
        <v>912</v>
      </c>
      <c r="G151" s="43">
        <v>10000</v>
      </c>
      <c r="H151" s="44">
        <v>0</v>
      </c>
      <c r="I151" s="40">
        <f t="shared" si="17"/>
        <v>10000</v>
      </c>
      <c r="J151" s="40">
        <v>304</v>
      </c>
      <c r="K151" s="40">
        <v>0</v>
      </c>
      <c r="L151" s="40">
        <v>304</v>
      </c>
      <c r="M151" s="40">
        <v>9696</v>
      </c>
      <c r="N151" s="42" t="s">
        <v>34</v>
      </c>
    </row>
    <row r="152" spans="1:14" x14ac:dyDescent="0.25">
      <c r="A152" s="37" t="s">
        <v>761</v>
      </c>
      <c r="B152" s="37" t="s">
        <v>106</v>
      </c>
      <c r="C152" s="38">
        <v>44495</v>
      </c>
      <c r="D152" s="38">
        <v>44677</v>
      </c>
      <c r="E152" s="37" t="s">
        <v>226</v>
      </c>
      <c r="F152" s="39" t="s">
        <v>912</v>
      </c>
      <c r="G152" s="40">
        <v>10000</v>
      </c>
      <c r="H152" s="41">
        <v>0</v>
      </c>
      <c r="I152" s="40">
        <f t="shared" si="17"/>
        <v>10000</v>
      </c>
      <c r="J152" s="40">
        <v>304</v>
      </c>
      <c r="K152" s="40">
        <v>0</v>
      </c>
      <c r="L152" s="40">
        <v>304</v>
      </c>
      <c r="M152" s="40">
        <v>9696</v>
      </c>
      <c r="N152" s="42" t="s">
        <v>21</v>
      </c>
    </row>
    <row r="153" spans="1:14" x14ac:dyDescent="0.25">
      <c r="A153" s="37" t="s">
        <v>762</v>
      </c>
      <c r="B153" s="37" t="s">
        <v>106</v>
      </c>
      <c r="C153" s="38">
        <v>44481</v>
      </c>
      <c r="D153" s="38">
        <v>44663</v>
      </c>
      <c r="E153" s="55" t="s">
        <v>919</v>
      </c>
      <c r="F153" s="39" t="s">
        <v>912</v>
      </c>
      <c r="G153" s="40">
        <v>10000</v>
      </c>
      <c r="H153" s="41">
        <v>1522.5</v>
      </c>
      <c r="I153" s="40">
        <f t="shared" si="17"/>
        <v>11522.5</v>
      </c>
      <c r="J153" s="40">
        <v>304</v>
      </c>
      <c r="K153" s="40">
        <v>0</v>
      </c>
      <c r="L153" s="40">
        <v>304</v>
      </c>
      <c r="M153" s="40">
        <v>9696</v>
      </c>
      <c r="N153" s="42" t="s">
        <v>34</v>
      </c>
    </row>
    <row r="154" spans="1:14" x14ac:dyDescent="0.25">
      <c r="A154" s="37" t="s">
        <v>763</v>
      </c>
      <c r="B154" s="37" t="s">
        <v>106</v>
      </c>
      <c r="C154" s="38">
        <v>44472</v>
      </c>
      <c r="D154" s="38">
        <v>44654</v>
      </c>
      <c r="E154" s="37" t="s">
        <v>461</v>
      </c>
      <c r="F154" s="39" t="s">
        <v>912</v>
      </c>
      <c r="G154" s="40">
        <v>15000</v>
      </c>
      <c r="H154" s="41">
        <v>0</v>
      </c>
      <c r="I154" s="40">
        <f t="shared" si="17"/>
        <v>15000</v>
      </c>
      <c r="J154" s="40">
        <v>456</v>
      </c>
      <c r="K154" s="40">
        <v>0</v>
      </c>
      <c r="L154" s="40">
        <v>456</v>
      </c>
      <c r="M154" s="40">
        <v>14544</v>
      </c>
      <c r="N154" s="42" t="s">
        <v>34</v>
      </c>
    </row>
    <row r="155" spans="1:14" x14ac:dyDescent="0.25">
      <c r="A155" s="37" t="s">
        <v>764</v>
      </c>
      <c r="B155" s="37" t="s">
        <v>106</v>
      </c>
      <c r="C155" s="38">
        <v>44459</v>
      </c>
      <c r="D155" s="38">
        <v>44640</v>
      </c>
      <c r="E155" s="37" t="s">
        <v>112</v>
      </c>
      <c r="F155" s="39" t="s">
        <v>912</v>
      </c>
      <c r="G155" s="40">
        <v>20000</v>
      </c>
      <c r="H155" s="41">
        <v>0</v>
      </c>
      <c r="I155" s="40">
        <f t="shared" si="17"/>
        <v>20000</v>
      </c>
      <c r="J155" s="40">
        <v>608</v>
      </c>
      <c r="K155" s="40">
        <v>0</v>
      </c>
      <c r="L155" s="40">
        <v>608</v>
      </c>
      <c r="M155" s="40">
        <v>19392</v>
      </c>
      <c r="N155" s="42" t="s">
        <v>34</v>
      </c>
    </row>
    <row r="156" spans="1:14" x14ac:dyDescent="0.25">
      <c r="A156" s="37" t="s">
        <v>765</v>
      </c>
      <c r="B156" s="37" t="s">
        <v>106</v>
      </c>
      <c r="C156" s="62">
        <v>44447</v>
      </c>
      <c r="D156" s="62">
        <v>44628</v>
      </c>
      <c r="E156" s="37" t="s">
        <v>308</v>
      </c>
      <c r="F156" s="39" t="s">
        <v>912</v>
      </c>
      <c r="G156" s="40">
        <v>10000</v>
      </c>
      <c r="H156" s="41">
        <v>0</v>
      </c>
      <c r="I156" s="40">
        <f t="shared" si="17"/>
        <v>10000</v>
      </c>
      <c r="J156" s="40">
        <v>304</v>
      </c>
      <c r="K156" s="40">
        <v>0</v>
      </c>
      <c r="L156" s="40">
        <v>304</v>
      </c>
      <c r="M156" s="40">
        <v>9696</v>
      </c>
      <c r="N156" s="42" t="s">
        <v>34</v>
      </c>
    </row>
    <row r="157" spans="1:14" x14ac:dyDescent="0.25">
      <c r="A157" s="37" t="s">
        <v>766</v>
      </c>
      <c r="B157" s="37" t="s">
        <v>106</v>
      </c>
      <c r="C157" s="38">
        <v>44494</v>
      </c>
      <c r="D157" s="38">
        <v>44676</v>
      </c>
      <c r="E157" s="37" t="s">
        <v>105</v>
      </c>
      <c r="F157" s="39" t="s">
        <v>912</v>
      </c>
      <c r="G157" s="40">
        <v>12000</v>
      </c>
      <c r="H157" s="41">
        <v>1522.5</v>
      </c>
      <c r="I157" s="40">
        <f t="shared" si="17"/>
        <v>13522.5</v>
      </c>
      <c r="J157" s="40">
        <v>364.8</v>
      </c>
      <c r="K157" s="40">
        <v>0</v>
      </c>
      <c r="L157" s="40">
        <v>364.8</v>
      </c>
      <c r="M157" s="40">
        <v>11635.2</v>
      </c>
      <c r="N157" s="42" t="s">
        <v>34</v>
      </c>
    </row>
    <row r="158" spans="1:14" x14ac:dyDescent="0.25">
      <c r="A158" s="37" t="s">
        <v>767</v>
      </c>
      <c r="B158" s="37" t="s">
        <v>106</v>
      </c>
      <c r="C158" s="38">
        <v>44608</v>
      </c>
      <c r="D158" s="38">
        <v>44789</v>
      </c>
      <c r="E158" s="37" t="s">
        <v>105</v>
      </c>
      <c r="F158" s="39" t="s">
        <v>912</v>
      </c>
      <c r="G158" s="40">
        <v>10000</v>
      </c>
      <c r="H158" s="41">
        <v>1522.5</v>
      </c>
      <c r="I158" s="40">
        <f t="shared" si="17"/>
        <v>11522.5</v>
      </c>
      <c r="J158" s="40">
        <v>304</v>
      </c>
      <c r="K158" s="40">
        <v>0</v>
      </c>
      <c r="L158" s="40">
        <v>304</v>
      </c>
      <c r="M158" s="40">
        <v>9696</v>
      </c>
      <c r="N158" s="42" t="s">
        <v>34</v>
      </c>
    </row>
    <row r="159" spans="1:14" x14ac:dyDescent="0.25">
      <c r="A159" s="39" t="s">
        <v>768</v>
      </c>
      <c r="B159" s="39" t="s">
        <v>106</v>
      </c>
      <c r="C159" s="45">
        <v>44591</v>
      </c>
      <c r="D159" s="45">
        <v>44772</v>
      </c>
      <c r="E159" s="39" t="s">
        <v>105</v>
      </c>
      <c r="F159" s="39" t="s">
        <v>912</v>
      </c>
      <c r="G159" s="43">
        <v>15000</v>
      </c>
      <c r="H159" s="44">
        <v>0</v>
      </c>
      <c r="I159" s="40">
        <f t="shared" si="17"/>
        <v>15000</v>
      </c>
      <c r="J159" s="43">
        <v>456</v>
      </c>
      <c r="K159" s="40">
        <v>0</v>
      </c>
      <c r="L159" s="40">
        <v>456</v>
      </c>
      <c r="M159" s="40">
        <v>14544</v>
      </c>
      <c r="N159" s="42" t="s">
        <v>34</v>
      </c>
    </row>
    <row r="160" spans="1:14" x14ac:dyDescent="0.25">
      <c r="A160" s="47" t="s">
        <v>914</v>
      </c>
      <c r="B160" s="57">
        <v>15</v>
      </c>
      <c r="C160" s="45"/>
      <c r="D160" s="45"/>
      <c r="E160" s="39"/>
      <c r="F160" s="39"/>
      <c r="G160" s="48">
        <f t="shared" ref="G160:M160" si="18">SUM(G145:G159)</f>
        <v>192000</v>
      </c>
      <c r="H160" s="49">
        <f t="shared" si="18"/>
        <v>6090</v>
      </c>
      <c r="I160" s="50">
        <f t="shared" si="18"/>
        <v>198090</v>
      </c>
      <c r="J160" s="48">
        <f t="shared" si="18"/>
        <v>5836.8</v>
      </c>
      <c r="K160" s="50">
        <f t="shared" si="18"/>
        <v>5723.52</v>
      </c>
      <c r="L160" s="50">
        <f t="shared" si="18"/>
        <v>11560.32</v>
      </c>
      <c r="M160" s="50">
        <f t="shared" si="18"/>
        <v>180439.67999999999</v>
      </c>
      <c r="N160" s="42"/>
    </row>
    <row r="161" spans="1:14" x14ac:dyDescent="0.25">
      <c r="A161" s="39"/>
      <c r="B161" s="39"/>
      <c r="C161" s="45"/>
      <c r="D161" s="45"/>
      <c r="E161" s="39"/>
      <c r="F161" s="39"/>
      <c r="G161" s="43"/>
      <c r="H161" s="44"/>
      <c r="I161" s="40"/>
      <c r="J161" s="43"/>
      <c r="K161" s="40"/>
      <c r="L161" s="40"/>
      <c r="M161" s="40"/>
      <c r="N161" s="42"/>
    </row>
    <row r="162" spans="1:14" x14ac:dyDescent="0.25">
      <c r="A162" s="39"/>
      <c r="B162" s="39"/>
      <c r="C162" s="45"/>
      <c r="D162" s="45"/>
      <c r="E162" s="39"/>
      <c r="F162" s="39"/>
      <c r="G162" s="43"/>
      <c r="H162" s="44"/>
      <c r="I162" s="40"/>
      <c r="J162" s="43"/>
      <c r="K162" s="40"/>
      <c r="L162" s="40"/>
      <c r="M162" s="40"/>
      <c r="N162" s="42"/>
    </row>
    <row r="163" spans="1:14" x14ac:dyDescent="0.25">
      <c r="A163" s="39"/>
      <c r="B163" s="39"/>
      <c r="C163" s="45"/>
      <c r="D163" s="45"/>
      <c r="E163" s="39"/>
      <c r="F163" s="39"/>
      <c r="G163" s="43"/>
      <c r="H163" s="44"/>
      <c r="I163" s="40"/>
      <c r="J163" s="43"/>
      <c r="K163" s="40"/>
      <c r="L163" s="40"/>
      <c r="M163" s="40"/>
      <c r="N163" s="42"/>
    </row>
    <row r="164" spans="1:14" x14ac:dyDescent="0.25">
      <c r="A164" s="39" t="s">
        <v>769</v>
      </c>
      <c r="B164" s="39" t="s">
        <v>351</v>
      </c>
      <c r="C164" s="38">
        <v>44600</v>
      </c>
      <c r="D164" s="38">
        <v>44781</v>
      </c>
      <c r="E164" s="39" t="s">
        <v>654</v>
      </c>
      <c r="F164" s="39" t="s">
        <v>912</v>
      </c>
      <c r="G164" s="40">
        <v>35000</v>
      </c>
      <c r="H164" s="41">
        <v>0</v>
      </c>
      <c r="I164" s="40">
        <f>G164+H164</f>
        <v>35000</v>
      </c>
      <c r="J164" s="40">
        <v>1064</v>
      </c>
      <c r="K164" s="40">
        <v>0</v>
      </c>
      <c r="L164" s="40">
        <v>1064</v>
      </c>
      <c r="M164" s="40">
        <v>33936</v>
      </c>
      <c r="N164" s="42" t="s">
        <v>21</v>
      </c>
    </row>
    <row r="165" spans="1:14" x14ac:dyDescent="0.25">
      <c r="A165" s="37" t="s">
        <v>770</v>
      </c>
      <c r="B165" s="37" t="s">
        <v>351</v>
      </c>
      <c r="C165" s="38">
        <v>44564</v>
      </c>
      <c r="D165" s="38">
        <v>44745</v>
      </c>
      <c r="E165" s="39" t="s">
        <v>451</v>
      </c>
      <c r="F165" s="39" t="s">
        <v>912</v>
      </c>
      <c r="G165" s="40">
        <v>25000</v>
      </c>
      <c r="H165" s="41">
        <v>0</v>
      </c>
      <c r="I165" s="40">
        <f>G165+H165</f>
        <v>25000</v>
      </c>
      <c r="J165" s="40">
        <v>760</v>
      </c>
      <c r="K165" s="40">
        <v>0</v>
      </c>
      <c r="L165" s="40">
        <v>760</v>
      </c>
      <c r="M165" s="40">
        <v>24240</v>
      </c>
      <c r="N165" s="42" t="s">
        <v>21</v>
      </c>
    </row>
    <row r="166" spans="1:14" x14ac:dyDescent="0.25">
      <c r="A166" s="37" t="s">
        <v>771</v>
      </c>
      <c r="B166" s="37" t="s">
        <v>351</v>
      </c>
      <c r="C166" s="54">
        <v>44442</v>
      </c>
      <c r="D166" s="54">
        <v>44442</v>
      </c>
      <c r="E166" s="37" t="s">
        <v>350</v>
      </c>
      <c r="F166" s="39" t="s">
        <v>912</v>
      </c>
      <c r="G166" s="40">
        <v>15000</v>
      </c>
      <c r="H166" s="41">
        <v>1522.5</v>
      </c>
      <c r="I166" s="40">
        <f>G166+H166</f>
        <v>16522.5</v>
      </c>
      <c r="J166" s="40">
        <v>456</v>
      </c>
      <c r="K166" s="40">
        <v>0</v>
      </c>
      <c r="L166" s="40">
        <v>456</v>
      </c>
      <c r="M166" s="40">
        <v>14544</v>
      </c>
      <c r="N166" s="42" t="s">
        <v>34</v>
      </c>
    </row>
    <row r="167" spans="1:14" x14ac:dyDescent="0.25">
      <c r="A167" s="47" t="s">
        <v>914</v>
      </c>
      <c r="B167" s="47">
        <v>3</v>
      </c>
      <c r="C167" s="54"/>
      <c r="D167" s="54"/>
      <c r="E167" s="37"/>
      <c r="F167" s="39"/>
      <c r="G167" s="50">
        <f t="shared" ref="G167:M167" si="19">SUM(G164:G166)</f>
        <v>75000</v>
      </c>
      <c r="H167" s="52">
        <f t="shared" si="19"/>
        <v>1522.5</v>
      </c>
      <c r="I167" s="50">
        <f t="shared" si="19"/>
        <v>76522.5</v>
      </c>
      <c r="J167" s="50">
        <f t="shared" si="19"/>
        <v>2280</v>
      </c>
      <c r="K167" s="50">
        <f t="shared" si="19"/>
        <v>0</v>
      </c>
      <c r="L167" s="50">
        <f t="shared" si="19"/>
        <v>2280</v>
      </c>
      <c r="M167" s="50">
        <f t="shared" si="19"/>
        <v>72720</v>
      </c>
      <c r="N167" s="42"/>
    </row>
    <row r="168" spans="1:14" x14ac:dyDescent="0.25">
      <c r="A168" s="37"/>
      <c r="B168" s="37"/>
      <c r="C168" s="54"/>
      <c r="D168" s="54"/>
      <c r="E168" s="37"/>
      <c r="F168" s="39"/>
      <c r="G168" s="40"/>
      <c r="H168" s="41"/>
      <c r="I168" s="40"/>
      <c r="J168" s="40"/>
      <c r="K168" s="40"/>
      <c r="L168" s="40"/>
      <c r="M168" s="40"/>
      <c r="N168" s="42"/>
    </row>
    <row r="169" spans="1:14" x14ac:dyDescent="0.25">
      <c r="A169" s="37"/>
      <c r="B169" s="37"/>
      <c r="C169" s="54"/>
      <c r="D169" s="54"/>
      <c r="E169" s="37"/>
      <c r="F169" s="39"/>
      <c r="G169" s="40"/>
      <c r="H169" s="41"/>
      <c r="I169" s="40"/>
      <c r="J169" s="40"/>
      <c r="K169" s="40"/>
      <c r="L169" s="40"/>
      <c r="M169" s="40"/>
      <c r="N169" s="42"/>
    </row>
    <row r="170" spans="1:14" x14ac:dyDescent="0.25">
      <c r="A170" s="37"/>
      <c r="B170" s="37"/>
      <c r="C170" s="54"/>
      <c r="D170" s="54"/>
      <c r="E170" s="37"/>
      <c r="F170" s="39"/>
      <c r="G170" s="40"/>
      <c r="H170" s="41"/>
      <c r="I170" s="40"/>
      <c r="J170" s="40"/>
      <c r="K170" s="40"/>
      <c r="L170" s="40"/>
      <c r="M170" s="40"/>
      <c r="N170" s="42"/>
    </row>
    <row r="171" spans="1:14" x14ac:dyDescent="0.25">
      <c r="A171" s="37" t="s">
        <v>772</v>
      </c>
      <c r="B171" s="37" t="s">
        <v>33</v>
      </c>
      <c r="C171" s="38">
        <v>44544</v>
      </c>
      <c r="D171" s="38">
        <v>44726</v>
      </c>
      <c r="E171" s="37" t="s">
        <v>32</v>
      </c>
      <c r="F171" s="39" t="s">
        <v>912</v>
      </c>
      <c r="G171" s="40">
        <v>10000</v>
      </c>
      <c r="H171" s="41">
        <v>0</v>
      </c>
      <c r="I171" s="40">
        <f t="shared" ref="I171:I177" si="20">G171+H171</f>
        <v>10000</v>
      </c>
      <c r="J171" s="40">
        <v>304</v>
      </c>
      <c r="K171" s="40">
        <v>603.04</v>
      </c>
      <c r="L171" s="40">
        <v>907.04</v>
      </c>
      <c r="M171" s="40">
        <v>9092.9599999999991</v>
      </c>
      <c r="N171" s="42" t="s">
        <v>34</v>
      </c>
    </row>
    <row r="172" spans="1:14" x14ac:dyDescent="0.25">
      <c r="A172" s="37" t="s">
        <v>773</v>
      </c>
      <c r="B172" s="37" t="s">
        <v>33</v>
      </c>
      <c r="C172" s="38">
        <v>44503</v>
      </c>
      <c r="D172" s="38">
        <v>44684</v>
      </c>
      <c r="E172" s="55" t="s">
        <v>178</v>
      </c>
      <c r="F172" s="39" t="s">
        <v>912</v>
      </c>
      <c r="G172" s="40">
        <v>12000</v>
      </c>
      <c r="H172" s="41">
        <v>0</v>
      </c>
      <c r="I172" s="40">
        <f t="shared" si="20"/>
        <v>12000</v>
      </c>
      <c r="J172" s="40">
        <v>364.8</v>
      </c>
      <c r="K172" s="40">
        <v>0</v>
      </c>
      <c r="L172" s="40">
        <v>364.8</v>
      </c>
      <c r="M172" s="40">
        <v>11635.2</v>
      </c>
      <c r="N172" s="42" t="s">
        <v>34</v>
      </c>
    </row>
    <row r="173" spans="1:14" x14ac:dyDescent="0.25">
      <c r="A173" s="37" t="s">
        <v>774</v>
      </c>
      <c r="B173" s="37" t="s">
        <v>33</v>
      </c>
      <c r="C173" s="62">
        <v>44445</v>
      </c>
      <c r="D173" s="62">
        <v>44626</v>
      </c>
      <c r="E173" s="37" t="s">
        <v>425</v>
      </c>
      <c r="F173" s="39" t="s">
        <v>912</v>
      </c>
      <c r="G173" s="40">
        <v>15000</v>
      </c>
      <c r="H173" s="41">
        <v>0</v>
      </c>
      <c r="I173" s="40">
        <f t="shared" si="20"/>
        <v>15000</v>
      </c>
      <c r="J173" s="40">
        <v>456</v>
      </c>
      <c r="K173" s="40">
        <v>0</v>
      </c>
      <c r="L173" s="40">
        <v>456</v>
      </c>
      <c r="M173" s="40">
        <v>14544</v>
      </c>
      <c r="N173" s="42" t="s">
        <v>21</v>
      </c>
    </row>
    <row r="174" spans="1:14" x14ac:dyDescent="0.25">
      <c r="A174" s="37" t="s">
        <v>775</v>
      </c>
      <c r="B174" s="37" t="s">
        <v>33</v>
      </c>
      <c r="C174" s="38">
        <v>44592</v>
      </c>
      <c r="D174" s="38">
        <v>44773</v>
      </c>
      <c r="E174" s="37" t="s">
        <v>478</v>
      </c>
      <c r="F174" s="39" t="s">
        <v>912</v>
      </c>
      <c r="G174" s="40">
        <v>10000</v>
      </c>
      <c r="H174" s="41">
        <v>0</v>
      </c>
      <c r="I174" s="40">
        <f t="shared" si="20"/>
        <v>10000</v>
      </c>
      <c r="J174" s="40">
        <v>304</v>
      </c>
      <c r="K174" s="40">
        <v>0</v>
      </c>
      <c r="L174" s="40">
        <v>304</v>
      </c>
      <c r="M174" s="40">
        <v>9696</v>
      </c>
      <c r="N174" s="42" t="s">
        <v>34</v>
      </c>
    </row>
    <row r="175" spans="1:14" x14ac:dyDescent="0.25">
      <c r="A175" s="37" t="s">
        <v>776</v>
      </c>
      <c r="B175" s="37" t="s">
        <v>33</v>
      </c>
      <c r="C175" s="38">
        <v>44573</v>
      </c>
      <c r="D175" s="38">
        <v>44754</v>
      </c>
      <c r="E175" s="55" t="s">
        <v>624</v>
      </c>
      <c r="F175" s="39" t="s">
        <v>912</v>
      </c>
      <c r="G175" s="40">
        <v>12000</v>
      </c>
      <c r="H175" s="41">
        <v>1522.5</v>
      </c>
      <c r="I175" s="40">
        <f t="shared" si="20"/>
        <v>13522.5</v>
      </c>
      <c r="J175" s="40">
        <v>364.8</v>
      </c>
      <c r="K175" s="40">
        <v>0</v>
      </c>
      <c r="L175" s="40">
        <v>364.8</v>
      </c>
      <c r="M175" s="40">
        <v>11635.2</v>
      </c>
      <c r="N175" s="46" t="s">
        <v>21</v>
      </c>
    </row>
    <row r="176" spans="1:14" ht="19.5" x14ac:dyDescent="0.25">
      <c r="A176" s="37" t="s">
        <v>777</v>
      </c>
      <c r="B176" s="37" t="s">
        <v>33</v>
      </c>
      <c r="C176" s="38">
        <v>44479</v>
      </c>
      <c r="D176" s="38">
        <v>44661</v>
      </c>
      <c r="E176" s="51" t="s">
        <v>24</v>
      </c>
      <c r="F176" s="39" t="s">
        <v>912</v>
      </c>
      <c r="G176" s="40">
        <v>15000</v>
      </c>
      <c r="H176" s="41">
        <v>0</v>
      </c>
      <c r="I176" s="40">
        <f t="shared" si="20"/>
        <v>15000</v>
      </c>
      <c r="J176" s="40">
        <v>456</v>
      </c>
      <c r="K176" s="40">
        <v>0</v>
      </c>
      <c r="L176" s="40">
        <v>456</v>
      </c>
      <c r="M176" s="40">
        <v>14544</v>
      </c>
      <c r="N176" s="42" t="s">
        <v>21</v>
      </c>
    </row>
    <row r="177" spans="1:14" ht="19.5" x14ac:dyDescent="0.25">
      <c r="A177" s="37" t="s">
        <v>778</v>
      </c>
      <c r="B177" s="37" t="s">
        <v>33</v>
      </c>
      <c r="C177" s="38">
        <v>44501</v>
      </c>
      <c r="D177" s="38">
        <v>44682</v>
      </c>
      <c r="E177" s="51" t="s">
        <v>24</v>
      </c>
      <c r="F177" s="39" t="s">
        <v>912</v>
      </c>
      <c r="G177" s="40">
        <v>15000</v>
      </c>
      <c r="H177" s="41">
        <v>0</v>
      </c>
      <c r="I177" s="40">
        <f t="shared" si="20"/>
        <v>15000</v>
      </c>
      <c r="J177" s="40">
        <v>456</v>
      </c>
      <c r="K177" s="40">
        <v>0</v>
      </c>
      <c r="L177" s="40">
        <v>456</v>
      </c>
      <c r="M177" s="40">
        <v>14544</v>
      </c>
      <c r="N177" s="42" t="s">
        <v>21</v>
      </c>
    </row>
    <row r="178" spans="1:14" x14ac:dyDescent="0.25">
      <c r="A178" s="47" t="s">
        <v>914</v>
      </c>
      <c r="B178" s="47">
        <v>7</v>
      </c>
      <c r="C178" s="38"/>
      <c r="D178" s="38"/>
      <c r="E178" s="51"/>
      <c r="F178" s="39"/>
      <c r="G178" s="50">
        <f t="shared" ref="G178:M178" si="21">SUM(G171:G177)</f>
        <v>89000</v>
      </c>
      <c r="H178" s="52">
        <f t="shared" si="21"/>
        <v>1522.5</v>
      </c>
      <c r="I178" s="50">
        <f t="shared" si="21"/>
        <v>90522.5</v>
      </c>
      <c r="J178" s="50">
        <f t="shared" si="21"/>
        <v>2705.6</v>
      </c>
      <c r="K178" s="50">
        <f t="shared" si="21"/>
        <v>603.04</v>
      </c>
      <c r="L178" s="50">
        <f t="shared" si="21"/>
        <v>3308.64</v>
      </c>
      <c r="M178" s="50">
        <f t="shared" si="21"/>
        <v>85691.36</v>
      </c>
      <c r="N178" s="42"/>
    </row>
    <row r="179" spans="1:14" x14ac:dyDescent="0.25">
      <c r="A179" s="37"/>
      <c r="B179" s="37"/>
      <c r="C179" s="38"/>
      <c r="D179" s="38"/>
      <c r="E179" s="51"/>
      <c r="F179" s="39"/>
      <c r="G179" s="40"/>
      <c r="H179" s="41"/>
      <c r="I179" s="40"/>
      <c r="J179" s="40"/>
      <c r="K179" s="40"/>
      <c r="L179" s="40"/>
      <c r="M179" s="40"/>
      <c r="N179" s="42"/>
    </row>
    <row r="180" spans="1:14" x14ac:dyDescent="0.25">
      <c r="A180" s="37"/>
      <c r="B180" s="37"/>
      <c r="C180" s="38"/>
      <c r="D180" s="38"/>
      <c r="E180" s="51"/>
      <c r="F180" s="39"/>
      <c r="G180" s="40"/>
      <c r="H180" s="41"/>
      <c r="I180" s="40"/>
      <c r="J180" s="40"/>
      <c r="K180" s="40"/>
      <c r="L180" s="40"/>
      <c r="M180" s="40"/>
      <c r="N180" s="42"/>
    </row>
    <row r="181" spans="1:14" x14ac:dyDescent="0.25">
      <c r="A181" s="37"/>
      <c r="B181" s="37"/>
      <c r="C181" s="38"/>
      <c r="D181" s="38"/>
      <c r="E181" s="51"/>
      <c r="F181" s="39"/>
      <c r="G181" s="40"/>
      <c r="H181" s="41"/>
      <c r="I181" s="40"/>
      <c r="J181" s="40"/>
      <c r="K181" s="40"/>
      <c r="L181" s="40"/>
      <c r="M181" s="40"/>
      <c r="N181" s="42"/>
    </row>
    <row r="182" spans="1:14" x14ac:dyDescent="0.25">
      <c r="A182" s="37" t="s">
        <v>779</v>
      </c>
      <c r="B182" s="37" t="s">
        <v>211</v>
      </c>
      <c r="C182" s="38">
        <v>44563</v>
      </c>
      <c r="D182" s="38">
        <v>44744</v>
      </c>
      <c r="E182" s="37" t="s">
        <v>469</v>
      </c>
      <c r="F182" s="39" t="s">
        <v>912</v>
      </c>
      <c r="G182" s="40">
        <v>10000</v>
      </c>
      <c r="H182" s="41">
        <v>0</v>
      </c>
      <c r="I182" s="40">
        <f t="shared" ref="I182:I190" si="22">G182+H182</f>
        <v>10000</v>
      </c>
      <c r="J182" s="43">
        <v>304</v>
      </c>
      <c r="K182" s="40">
        <v>0</v>
      </c>
      <c r="L182" s="40">
        <v>304</v>
      </c>
      <c r="M182" s="40">
        <v>9696</v>
      </c>
      <c r="N182" s="42" t="s">
        <v>21</v>
      </c>
    </row>
    <row r="183" spans="1:14" x14ac:dyDescent="0.25">
      <c r="A183" s="37" t="s">
        <v>780</v>
      </c>
      <c r="B183" s="37" t="s">
        <v>211</v>
      </c>
      <c r="C183" s="38">
        <v>44608</v>
      </c>
      <c r="D183" s="38">
        <v>44789</v>
      </c>
      <c r="E183" s="37" t="s">
        <v>292</v>
      </c>
      <c r="F183" s="39" t="s">
        <v>912</v>
      </c>
      <c r="G183" s="40">
        <v>10000</v>
      </c>
      <c r="H183" s="41">
        <v>0</v>
      </c>
      <c r="I183" s="40">
        <f t="shared" si="22"/>
        <v>10000</v>
      </c>
      <c r="J183" s="40">
        <v>304</v>
      </c>
      <c r="K183" s="40">
        <v>0</v>
      </c>
      <c r="L183" s="40">
        <v>304</v>
      </c>
      <c r="M183" s="40">
        <v>9696</v>
      </c>
      <c r="N183" s="42" t="s">
        <v>21</v>
      </c>
    </row>
    <row r="184" spans="1:14" x14ac:dyDescent="0.25">
      <c r="A184" s="39" t="s">
        <v>781</v>
      </c>
      <c r="B184" s="37" t="s">
        <v>642</v>
      </c>
      <c r="C184" s="38">
        <v>44596</v>
      </c>
      <c r="D184" s="38">
        <v>44777</v>
      </c>
      <c r="E184" s="39" t="s">
        <v>292</v>
      </c>
      <c r="F184" s="39" t="s">
        <v>912</v>
      </c>
      <c r="G184" s="43">
        <v>10000</v>
      </c>
      <c r="H184" s="44">
        <v>0</v>
      </c>
      <c r="I184" s="40">
        <f t="shared" si="22"/>
        <v>10000</v>
      </c>
      <c r="J184" s="43">
        <v>304</v>
      </c>
      <c r="K184" s="40">
        <v>0</v>
      </c>
      <c r="L184" s="40">
        <v>304</v>
      </c>
      <c r="M184" s="40">
        <v>9696</v>
      </c>
      <c r="N184" s="42" t="s">
        <v>21</v>
      </c>
    </row>
    <row r="185" spans="1:14" x14ac:dyDescent="0.25">
      <c r="A185" s="37" t="s">
        <v>782</v>
      </c>
      <c r="B185" s="37" t="s">
        <v>211</v>
      </c>
      <c r="C185" s="38">
        <v>44457</v>
      </c>
      <c r="D185" s="38">
        <v>44638</v>
      </c>
      <c r="E185" s="37" t="s">
        <v>278</v>
      </c>
      <c r="F185" s="39" t="s">
        <v>912</v>
      </c>
      <c r="G185" s="40">
        <v>10000</v>
      </c>
      <c r="H185" s="41">
        <v>1522.5</v>
      </c>
      <c r="I185" s="40">
        <f t="shared" si="22"/>
        <v>11522.5</v>
      </c>
      <c r="J185" s="40">
        <v>304</v>
      </c>
      <c r="K185" s="40">
        <v>0</v>
      </c>
      <c r="L185" s="40">
        <v>304</v>
      </c>
      <c r="M185" s="40">
        <v>9696</v>
      </c>
      <c r="N185" s="42" t="s">
        <v>21</v>
      </c>
    </row>
    <row r="186" spans="1:14" x14ac:dyDescent="0.25">
      <c r="A186" s="37" t="s">
        <v>783</v>
      </c>
      <c r="B186" s="37" t="s">
        <v>211</v>
      </c>
      <c r="C186" s="38">
        <v>44562</v>
      </c>
      <c r="D186" s="38">
        <v>44743</v>
      </c>
      <c r="E186" s="37" t="s">
        <v>210</v>
      </c>
      <c r="F186" s="39" t="s">
        <v>912</v>
      </c>
      <c r="G186" s="40">
        <v>15000</v>
      </c>
      <c r="H186" s="41">
        <v>0</v>
      </c>
      <c r="I186" s="40">
        <f t="shared" si="22"/>
        <v>15000</v>
      </c>
      <c r="J186" s="40">
        <v>456</v>
      </c>
      <c r="K186" s="40">
        <v>0</v>
      </c>
      <c r="L186" s="40">
        <v>456</v>
      </c>
      <c r="M186" s="40">
        <v>14544</v>
      </c>
      <c r="N186" s="42" t="s">
        <v>21</v>
      </c>
    </row>
    <row r="187" spans="1:14" x14ac:dyDescent="0.25">
      <c r="A187" s="37" t="s">
        <v>784</v>
      </c>
      <c r="B187" s="37" t="s">
        <v>211</v>
      </c>
      <c r="C187" s="38">
        <v>44606</v>
      </c>
      <c r="D187" s="38">
        <v>44787</v>
      </c>
      <c r="E187" s="37" t="s">
        <v>210</v>
      </c>
      <c r="F187" s="39" t="s">
        <v>912</v>
      </c>
      <c r="G187" s="40">
        <v>10000</v>
      </c>
      <c r="H187" s="41">
        <v>1522.5</v>
      </c>
      <c r="I187" s="40">
        <f t="shared" si="22"/>
        <v>11522.5</v>
      </c>
      <c r="J187" s="40">
        <v>304</v>
      </c>
      <c r="K187" s="40">
        <v>0</v>
      </c>
      <c r="L187" s="40">
        <v>304</v>
      </c>
      <c r="M187" s="40">
        <v>9696</v>
      </c>
      <c r="N187" s="42" t="s">
        <v>21</v>
      </c>
    </row>
    <row r="188" spans="1:14" x14ac:dyDescent="0.25">
      <c r="A188" s="37" t="s">
        <v>785</v>
      </c>
      <c r="B188" s="37" t="s">
        <v>211</v>
      </c>
      <c r="C188" s="38">
        <v>44568</v>
      </c>
      <c r="D188" s="38">
        <v>44749</v>
      </c>
      <c r="E188" s="37" t="s">
        <v>448</v>
      </c>
      <c r="F188" s="39" t="s">
        <v>912</v>
      </c>
      <c r="G188" s="40">
        <v>15000</v>
      </c>
      <c r="H188" s="41">
        <v>0</v>
      </c>
      <c r="I188" s="40">
        <f t="shared" si="22"/>
        <v>15000</v>
      </c>
      <c r="J188" s="43">
        <v>456</v>
      </c>
      <c r="K188" s="40">
        <v>0</v>
      </c>
      <c r="L188" s="40">
        <v>456</v>
      </c>
      <c r="M188" s="40">
        <v>14544</v>
      </c>
      <c r="N188" s="42" t="s">
        <v>21</v>
      </c>
    </row>
    <row r="189" spans="1:14" x14ac:dyDescent="0.25">
      <c r="A189" s="39" t="s">
        <v>786</v>
      </c>
      <c r="B189" s="37" t="s">
        <v>493</v>
      </c>
      <c r="C189" s="38">
        <v>44169</v>
      </c>
      <c r="D189" s="38">
        <v>44685</v>
      </c>
      <c r="E189" s="39" t="s">
        <v>492</v>
      </c>
      <c r="F189" s="39" t="s">
        <v>912</v>
      </c>
      <c r="G189" s="43">
        <v>15000</v>
      </c>
      <c r="H189" s="44">
        <v>0</v>
      </c>
      <c r="I189" s="40">
        <f t="shared" si="22"/>
        <v>15000</v>
      </c>
      <c r="J189" s="43">
        <v>456</v>
      </c>
      <c r="K189" s="40">
        <v>0</v>
      </c>
      <c r="L189" s="40">
        <v>456</v>
      </c>
      <c r="M189" s="40">
        <v>14544</v>
      </c>
      <c r="N189" s="42" t="s">
        <v>21</v>
      </c>
    </row>
    <row r="190" spans="1:14" x14ac:dyDescent="0.25">
      <c r="A190" s="39" t="s">
        <v>787</v>
      </c>
      <c r="B190" s="37" t="s">
        <v>493</v>
      </c>
      <c r="C190" s="62">
        <v>44444</v>
      </c>
      <c r="D190" s="62">
        <v>44625</v>
      </c>
      <c r="E190" s="39" t="s">
        <v>492</v>
      </c>
      <c r="F190" s="39" t="s">
        <v>912</v>
      </c>
      <c r="G190" s="43">
        <v>15000</v>
      </c>
      <c r="H190" s="44">
        <v>0</v>
      </c>
      <c r="I190" s="40">
        <f t="shared" si="22"/>
        <v>15000</v>
      </c>
      <c r="J190" s="43">
        <v>456</v>
      </c>
      <c r="K190" s="40">
        <v>0</v>
      </c>
      <c r="L190" s="40">
        <v>456</v>
      </c>
      <c r="M190" s="40">
        <v>14544</v>
      </c>
      <c r="N190" s="53" t="s">
        <v>21</v>
      </c>
    </row>
    <row r="191" spans="1:14" x14ac:dyDescent="0.25">
      <c r="A191" s="47" t="s">
        <v>914</v>
      </c>
      <c r="B191" s="47">
        <v>9</v>
      </c>
      <c r="C191" s="38"/>
      <c r="D191" s="38"/>
      <c r="E191" s="39"/>
      <c r="F191" s="39"/>
      <c r="G191" s="48">
        <f t="shared" ref="G191:M191" si="23">SUM(G182:G190)</f>
        <v>110000</v>
      </c>
      <c r="H191" s="49">
        <f t="shared" si="23"/>
        <v>3045</v>
      </c>
      <c r="I191" s="50">
        <f t="shared" si="23"/>
        <v>113045</v>
      </c>
      <c r="J191" s="48">
        <f t="shared" si="23"/>
        <v>3344</v>
      </c>
      <c r="K191" s="50">
        <f t="shared" si="23"/>
        <v>0</v>
      </c>
      <c r="L191" s="50">
        <f t="shared" si="23"/>
        <v>3344</v>
      </c>
      <c r="M191" s="50">
        <f t="shared" si="23"/>
        <v>106656</v>
      </c>
      <c r="N191" s="53"/>
    </row>
    <row r="192" spans="1:14" x14ac:dyDescent="0.25">
      <c r="A192" s="39"/>
      <c r="B192" s="37"/>
      <c r="C192" s="38"/>
      <c r="D192" s="38"/>
      <c r="E192" s="39"/>
      <c r="F192" s="39"/>
      <c r="G192" s="43"/>
      <c r="H192" s="44"/>
      <c r="I192" s="40"/>
      <c r="J192" s="43"/>
      <c r="K192" s="40"/>
      <c r="L192" s="40"/>
      <c r="M192" s="40"/>
      <c r="N192" s="53"/>
    </row>
    <row r="193" spans="1:14" x14ac:dyDescent="0.25">
      <c r="A193" s="39"/>
      <c r="B193" s="37"/>
      <c r="C193" s="38"/>
      <c r="D193" s="38"/>
      <c r="E193" s="39"/>
      <c r="F193" s="39"/>
      <c r="G193" s="43"/>
      <c r="H193" s="44"/>
      <c r="I193" s="40"/>
      <c r="J193" s="43"/>
      <c r="K193" s="40"/>
      <c r="L193" s="40"/>
      <c r="M193" s="40"/>
      <c r="N193" s="53"/>
    </row>
    <row r="194" spans="1:14" x14ac:dyDescent="0.25">
      <c r="A194" s="39"/>
      <c r="B194" s="37"/>
      <c r="C194" s="38"/>
      <c r="D194" s="38"/>
      <c r="E194" s="39"/>
      <c r="F194" s="39"/>
      <c r="G194" s="43"/>
      <c r="H194" s="44"/>
      <c r="I194" s="40"/>
      <c r="J194" s="43"/>
      <c r="K194" s="40"/>
      <c r="L194" s="40"/>
      <c r="M194" s="40"/>
      <c r="N194" s="53"/>
    </row>
    <row r="195" spans="1:14" x14ac:dyDescent="0.25">
      <c r="A195" s="37" t="s">
        <v>788</v>
      </c>
      <c r="B195" s="37" t="s">
        <v>29</v>
      </c>
      <c r="C195" s="38">
        <v>44458</v>
      </c>
      <c r="D195" s="38">
        <v>44639</v>
      </c>
      <c r="E195" s="37" t="s">
        <v>189</v>
      </c>
      <c r="F195" s="39" t="s">
        <v>912</v>
      </c>
      <c r="G195" s="40">
        <v>10000</v>
      </c>
      <c r="H195" s="41">
        <v>0</v>
      </c>
      <c r="I195" s="40">
        <f t="shared" ref="I195:I225" si="24">G195+H195</f>
        <v>10000</v>
      </c>
      <c r="J195" s="40">
        <v>304</v>
      </c>
      <c r="K195" s="40">
        <v>0</v>
      </c>
      <c r="L195" s="40">
        <v>304</v>
      </c>
      <c r="M195" s="40">
        <v>9696</v>
      </c>
      <c r="N195" s="42" t="s">
        <v>21</v>
      </c>
    </row>
    <row r="196" spans="1:14" x14ac:dyDescent="0.25">
      <c r="A196" s="37" t="s">
        <v>789</v>
      </c>
      <c r="B196" s="37" t="s">
        <v>29</v>
      </c>
      <c r="C196" s="38">
        <v>44618</v>
      </c>
      <c r="D196" s="38">
        <v>44799</v>
      </c>
      <c r="E196" s="37" t="s">
        <v>305</v>
      </c>
      <c r="F196" s="39" t="s">
        <v>912</v>
      </c>
      <c r="G196" s="40">
        <v>10000</v>
      </c>
      <c r="H196" s="41">
        <v>0</v>
      </c>
      <c r="I196" s="40">
        <f t="shared" si="24"/>
        <v>10000</v>
      </c>
      <c r="J196" s="40">
        <v>304</v>
      </c>
      <c r="K196" s="40">
        <v>0</v>
      </c>
      <c r="L196" s="40">
        <v>304</v>
      </c>
      <c r="M196" s="40">
        <v>9696</v>
      </c>
      <c r="N196" s="42" t="s">
        <v>21</v>
      </c>
    </row>
    <row r="197" spans="1:14" x14ac:dyDescent="0.25">
      <c r="A197" s="39" t="s">
        <v>790</v>
      </c>
      <c r="B197" s="37" t="s">
        <v>29</v>
      </c>
      <c r="C197" s="38">
        <v>44530</v>
      </c>
      <c r="D197" s="38">
        <v>44711</v>
      </c>
      <c r="E197" s="39" t="s">
        <v>918</v>
      </c>
      <c r="F197" s="39" t="s">
        <v>912</v>
      </c>
      <c r="G197" s="43">
        <v>15000</v>
      </c>
      <c r="H197" s="44">
        <v>0</v>
      </c>
      <c r="I197" s="40">
        <f t="shared" si="24"/>
        <v>15000</v>
      </c>
      <c r="J197" s="43">
        <v>456</v>
      </c>
      <c r="K197" s="40">
        <v>0</v>
      </c>
      <c r="L197" s="40">
        <v>456</v>
      </c>
      <c r="M197" s="40">
        <v>14544</v>
      </c>
      <c r="N197" s="42" t="s">
        <v>21</v>
      </c>
    </row>
    <row r="198" spans="1:14" x14ac:dyDescent="0.25">
      <c r="A198" s="37" t="s">
        <v>791</v>
      </c>
      <c r="B198" s="37" t="s">
        <v>29</v>
      </c>
      <c r="C198" s="38">
        <v>44601</v>
      </c>
      <c r="D198" s="38">
        <v>44782</v>
      </c>
      <c r="E198" s="39" t="s">
        <v>918</v>
      </c>
      <c r="F198" s="39" t="s">
        <v>912</v>
      </c>
      <c r="G198" s="40">
        <v>15000</v>
      </c>
      <c r="H198" s="41">
        <v>0</v>
      </c>
      <c r="I198" s="40">
        <f t="shared" si="24"/>
        <v>15000</v>
      </c>
      <c r="J198" s="43">
        <v>456</v>
      </c>
      <c r="K198" s="40">
        <v>0</v>
      </c>
      <c r="L198" s="40">
        <v>456</v>
      </c>
      <c r="M198" s="40">
        <v>14544</v>
      </c>
      <c r="N198" s="42" t="s">
        <v>21</v>
      </c>
    </row>
    <row r="199" spans="1:14" x14ac:dyDescent="0.25">
      <c r="A199" s="37" t="s">
        <v>792</v>
      </c>
      <c r="B199" s="37" t="s">
        <v>29</v>
      </c>
      <c r="C199" s="38">
        <v>44495</v>
      </c>
      <c r="D199" s="38">
        <v>44677</v>
      </c>
      <c r="E199" s="39" t="s">
        <v>918</v>
      </c>
      <c r="F199" s="39" t="s">
        <v>912</v>
      </c>
      <c r="G199" s="40">
        <v>15000</v>
      </c>
      <c r="H199" s="41">
        <v>0</v>
      </c>
      <c r="I199" s="40">
        <f t="shared" si="24"/>
        <v>15000</v>
      </c>
      <c r="J199" s="40">
        <v>456</v>
      </c>
      <c r="K199" s="40">
        <v>0</v>
      </c>
      <c r="L199" s="40">
        <v>456</v>
      </c>
      <c r="M199" s="40">
        <v>14544</v>
      </c>
      <c r="N199" s="42" t="s">
        <v>21</v>
      </c>
    </row>
    <row r="200" spans="1:14" x14ac:dyDescent="0.25">
      <c r="A200" s="37" t="s">
        <v>793</v>
      </c>
      <c r="B200" s="37" t="s">
        <v>29</v>
      </c>
      <c r="C200" s="38">
        <v>44525</v>
      </c>
      <c r="D200" s="38">
        <v>44706</v>
      </c>
      <c r="E200" s="39" t="s">
        <v>918</v>
      </c>
      <c r="F200" s="39" t="s">
        <v>912</v>
      </c>
      <c r="G200" s="40">
        <v>15000</v>
      </c>
      <c r="H200" s="41">
        <v>1522.5</v>
      </c>
      <c r="I200" s="40">
        <f t="shared" si="24"/>
        <v>16522.5</v>
      </c>
      <c r="J200" s="40">
        <v>456</v>
      </c>
      <c r="K200" s="40">
        <v>0</v>
      </c>
      <c r="L200" s="40">
        <v>456</v>
      </c>
      <c r="M200" s="40">
        <v>14544</v>
      </c>
      <c r="N200" s="42" t="s">
        <v>21</v>
      </c>
    </row>
    <row r="201" spans="1:14" x14ac:dyDescent="0.25">
      <c r="A201" s="39" t="s">
        <v>794</v>
      </c>
      <c r="B201" s="37" t="s">
        <v>29</v>
      </c>
      <c r="C201" s="38">
        <v>44556</v>
      </c>
      <c r="D201" s="38">
        <v>44738</v>
      </c>
      <c r="E201" s="39" t="s">
        <v>918</v>
      </c>
      <c r="F201" s="39" t="s">
        <v>912</v>
      </c>
      <c r="G201" s="43">
        <v>15000</v>
      </c>
      <c r="H201" s="44">
        <v>0</v>
      </c>
      <c r="I201" s="40">
        <f t="shared" si="24"/>
        <v>15000</v>
      </c>
      <c r="J201" s="40">
        <v>456</v>
      </c>
      <c r="K201" s="40">
        <v>0</v>
      </c>
      <c r="L201" s="40">
        <v>456</v>
      </c>
      <c r="M201" s="40">
        <v>14544</v>
      </c>
      <c r="N201" s="42" t="s">
        <v>21</v>
      </c>
    </row>
    <row r="202" spans="1:14" x14ac:dyDescent="0.25">
      <c r="A202" s="37" t="s">
        <v>795</v>
      </c>
      <c r="B202" s="37" t="s">
        <v>29</v>
      </c>
      <c r="C202" s="38">
        <v>44476</v>
      </c>
      <c r="D202" s="38">
        <v>44658</v>
      </c>
      <c r="E202" s="39" t="s">
        <v>918</v>
      </c>
      <c r="F202" s="39" t="s">
        <v>912</v>
      </c>
      <c r="G202" s="40">
        <v>15000</v>
      </c>
      <c r="H202" s="41">
        <v>0</v>
      </c>
      <c r="I202" s="40">
        <f t="shared" si="24"/>
        <v>15000</v>
      </c>
      <c r="J202" s="40">
        <v>456</v>
      </c>
      <c r="K202" s="40">
        <v>0</v>
      </c>
      <c r="L202" s="40">
        <v>456</v>
      </c>
      <c r="M202" s="40">
        <v>14544</v>
      </c>
      <c r="N202" s="42" t="s">
        <v>21</v>
      </c>
    </row>
    <row r="203" spans="1:14" x14ac:dyDescent="0.25">
      <c r="A203" s="37" t="s">
        <v>796</v>
      </c>
      <c r="B203" s="37" t="s">
        <v>29</v>
      </c>
      <c r="C203" s="38">
        <v>44214</v>
      </c>
      <c r="D203" s="38">
        <v>44760</v>
      </c>
      <c r="E203" s="39" t="s">
        <v>918</v>
      </c>
      <c r="F203" s="39" t="s">
        <v>912</v>
      </c>
      <c r="G203" s="40">
        <v>15000</v>
      </c>
      <c r="H203" s="41">
        <v>0</v>
      </c>
      <c r="I203" s="40">
        <f t="shared" si="24"/>
        <v>15000</v>
      </c>
      <c r="J203" s="40">
        <v>456</v>
      </c>
      <c r="K203" s="40">
        <v>0</v>
      </c>
      <c r="L203" s="40">
        <v>456</v>
      </c>
      <c r="M203" s="40">
        <v>14544</v>
      </c>
      <c r="N203" s="42" t="s">
        <v>21</v>
      </c>
    </row>
    <row r="204" spans="1:14" x14ac:dyDescent="0.25">
      <c r="A204" s="37" t="s">
        <v>797</v>
      </c>
      <c r="B204" s="37" t="s">
        <v>29</v>
      </c>
      <c r="C204" s="38">
        <v>44618</v>
      </c>
      <c r="D204" s="38">
        <v>44799</v>
      </c>
      <c r="E204" s="39" t="s">
        <v>918</v>
      </c>
      <c r="F204" s="39" t="s">
        <v>912</v>
      </c>
      <c r="G204" s="40">
        <v>15000</v>
      </c>
      <c r="H204" s="41">
        <v>0</v>
      </c>
      <c r="I204" s="40">
        <f t="shared" si="24"/>
        <v>15000</v>
      </c>
      <c r="J204" s="40">
        <v>456</v>
      </c>
      <c r="K204" s="40">
        <v>0</v>
      </c>
      <c r="L204" s="40">
        <v>456</v>
      </c>
      <c r="M204" s="40">
        <v>14544</v>
      </c>
      <c r="N204" s="42" t="s">
        <v>21</v>
      </c>
    </row>
    <row r="205" spans="1:14" x14ac:dyDescent="0.25">
      <c r="A205" s="37" t="s">
        <v>798</v>
      </c>
      <c r="B205" s="37" t="s">
        <v>29</v>
      </c>
      <c r="C205" s="38">
        <v>44525</v>
      </c>
      <c r="D205" s="38">
        <v>44706</v>
      </c>
      <c r="E205" s="39" t="s">
        <v>918</v>
      </c>
      <c r="F205" s="39" t="s">
        <v>912</v>
      </c>
      <c r="G205" s="40">
        <v>15000</v>
      </c>
      <c r="H205" s="41">
        <v>1522.5</v>
      </c>
      <c r="I205" s="40">
        <f t="shared" si="24"/>
        <v>16522.5</v>
      </c>
      <c r="J205" s="40">
        <v>456</v>
      </c>
      <c r="K205" s="40">
        <v>0</v>
      </c>
      <c r="L205" s="40">
        <v>456</v>
      </c>
      <c r="M205" s="40">
        <v>14544</v>
      </c>
      <c r="N205" s="42" t="s">
        <v>21</v>
      </c>
    </row>
    <row r="206" spans="1:14" x14ac:dyDescent="0.25">
      <c r="A206" s="37" t="s">
        <v>799</v>
      </c>
      <c r="B206" s="37" t="s">
        <v>29</v>
      </c>
      <c r="C206" s="38">
        <v>44523</v>
      </c>
      <c r="D206" s="38">
        <v>44704</v>
      </c>
      <c r="E206" s="39" t="s">
        <v>918</v>
      </c>
      <c r="F206" s="39" t="s">
        <v>912</v>
      </c>
      <c r="G206" s="40">
        <v>15000</v>
      </c>
      <c r="H206" s="41">
        <v>1522.5</v>
      </c>
      <c r="I206" s="40">
        <f t="shared" si="24"/>
        <v>16522.5</v>
      </c>
      <c r="J206" s="43">
        <v>456</v>
      </c>
      <c r="K206" s="40">
        <v>0</v>
      </c>
      <c r="L206" s="40">
        <v>456</v>
      </c>
      <c r="M206" s="40">
        <v>14544</v>
      </c>
      <c r="N206" s="42" t="s">
        <v>21</v>
      </c>
    </row>
    <row r="207" spans="1:14" x14ac:dyDescent="0.25">
      <c r="A207" s="37" t="s">
        <v>800</v>
      </c>
      <c r="B207" s="37" t="s">
        <v>29</v>
      </c>
      <c r="C207" s="38">
        <v>44464</v>
      </c>
      <c r="D207" s="38">
        <v>44645</v>
      </c>
      <c r="E207" s="39" t="s">
        <v>918</v>
      </c>
      <c r="F207" s="39" t="s">
        <v>912</v>
      </c>
      <c r="G207" s="40">
        <v>15000</v>
      </c>
      <c r="H207" s="41">
        <v>0</v>
      </c>
      <c r="I207" s="40">
        <f t="shared" si="24"/>
        <v>15000</v>
      </c>
      <c r="J207" s="40">
        <v>456</v>
      </c>
      <c r="K207" s="40">
        <v>0</v>
      </c>
      <c r="L207" s="40">
        <v>456</v>
      </c>
      <c r="M207" s="40">
        <v>14544</v>
      </c>
      <c r="N207" s="42" t="s">
        <v>21</v>
      </c>
    </row>
    <row r="208" spans="1:14" x14ac:dyDescent="0.25">
      <c r="A208" s="37" t="s">
        <v>801</v>
      </c>
      <c r="B208" s="37" t="s">
        <v>29</v>
      </c>
      <c r="C208" s="38">
        <v>44564</v>
      </c>
      <c r="D208" s="38">
        <v>44745</v>
      </c>
      <c r="E208" s="39" t="s">
        <v>918</v>
      </c>
      <c r="F208" s="39" t="s">
        <v>912</v>
      </c>
      <c r="G208" s="40">
        <v>15000</v>
      </c>
      <c r="H208" s="41">
        <v>0</v>
      </c>
      <c r="I208" s="40">
        <f t="shared" si="24"/>
        <v>15000</v>
      </c>
      <c r="J208" s="40">
        <v>456</v>
      </c>
      <c r="K208" s="40">
        <v>0</v>
      </c>
      <c r="L208" s="40">
        <v>456</v>
      </c>
      <c r="M208" s="40">
        <v>14544</v>
      </c>
      <c r="N208" s="42" t="s">
        <v>21</v>
      </c>
    </row>
    <row r="209" spans="1:14" x14ac:dyDescent="0.25">
      <c r="A209" s="37" t="s">
        <v>802</v>
      </c>
      <c r="B209" s="37" t="s">
        <v>29</v>
      </c>
      <c r="C209" s="38">
        <v>44572</v>
      </c>
      <c r="D209" s="38">
        <v>44753</v>
      </c>
      <c r="E209" s="39" t="s">
        <v>918</v>
      </c>
      <c r="F209" s="39" t="s">
        <v>912</v>
      </c>
      <c r="G209" s="40">
        <v>15000</v>
      </c>
      <c r="H209" s="41">
        <v>0</v>
      </c>
      <c r="I209" s="40">
        <f t="shared" si="24"/>
        <v>15000</v>
      </c>
      <c r="J209" s="40">
        <v>456</v>
      </c>
      <c r="K209" s="40">
        <v>0</v>
      </c>
      <c r="L209" s="40">
        <v>456</v>
      </c>
      <c r="M209" s="40">
        <v>14544</v>
      </c>
      <c r="N209" s="42" t="s">
        <v>21</v>
      </c>
    </row>
    <row r="210" spans="1:14" x14ac:dyDescent="0.25">
      <c r="A210" s="37" t="s">
        <v>803</v>
      </c>
      <c r="B210" s="37" t="s">
        <v>29</v>
      </c>
      <c r="C210" s="38">
        <v>44515</v>
      </c>
      <c r="D210" s="38">
        <v>44696</v>
      </c>
      <c r="E210" s="39" t="s">
        <v>918</v>
      </c>
      <c r="F210" s="39" t="s">
        <v>912</v>
      </c>
      <c r="G210" s="40">
        <v>15000</v>
      </c>
      <c r="H210" s="41">
        <v>1522.5</v>
      </c>
      <c r="I210" s="40">
        <f t="shared" si="24"/>
        <v>16522.5</v>
      </c>
      <c r="J210" s="40">
        <v>456</v>
      </c>
      <c r="K210" s="40">
        <v>0</v>
      </c>
      <c r="L210" s="40">
        <v>456</v>
      </c>
      <c r="M210" s="40">
        <v>14544</v>
      </c>
      <c r="N210" s="42" t="s">
        <v>21</v>
      </c>
    </row>
    <row r="211" spans="1:14" x14ac:dyDescent="0.25">
      <c r="A211" s="37" t="s">
        <v>804</v>
      </c>
      <c r="B211" s="37" t="s">
        <v>29</v>
      </c>
      <c r="C211" s="38">
        <v>44597</v>
      </c>
      <c r="D211" s="38">
        <v>44778</v>
      </c>
      <c r="E211" s="39" t="s">
        <v>918</v>
      </c>
      <c r="F211" s="39" t="s">
        <v>912</v>
      </c>
      <c r="G211" s="40">
        <v>15000</v>
      </c>
      <c r="H211" s="41">
        <v>0</v>
      </c>
      <c r="I211" s="40">
        <f t="shared" si="24"/>
        <v>15000</v>
      </c>
      <c r="J211" s="40">
        <v>456</v>
      </c>
      <c r="K211" s="40">
        <v>0</v>
      </c>
      <c r="L211" s="40">
        <v>456</v>
      </c>
      <c r="M211" s="40">
        <v>14544</v>
      </c>
      <c r="N211" s="42" t="s">
        <v>21</v>
      </c>
    </row>
    <row r="212" spans="1:14" x14ac:dyDescent="0.25">
      <c r="A212" s="37" t="s">
        <v>805</v>
      </c>
      <c r="B212" s="37" t="s">
        <v>29</v>
      </c>
      <c r="C212" s="38">
        <v>44601</v>
      </c>
      <c r="D212" s="38">
        <v>44782</v>
      </c>
      <c r="E212" s="37" t="s">
        <v>415</v>
      </c>
      <c r="F212" s="39" t="s">
        <v>912</v>
      </c>
      <c r="G212" s="40">
        <v>15000</v>
      </c>
      <c r="H212" s="41">
        <v>0</v>
      </c>
      <c r="I212" s="40">
        <f t="shared" si="24"/>
        <v>15000</v>
      </c>
      <c r="J212" s="40">
        <v>456</v>
      </c>
      <c r="K212" s="40">
        <v>0</v>
      </c>
      <c r="L212" s="40">
        <v>456</v>
      </c>
      <c r="M212" s="40">
        <v>14544</v>
      </c>
      <c r="N212" s="42" t="s">
        <v>34</v>
      </c>
    </row>
    <row r="213" spans="1:14" x14ac:dyDescent="0.25">
      <c r="A213" s="37" t="s">
        <v>806</v>
      </c>
      <c r="B213" s="37" t="s">
        <v>29</v>
      </c>
      <c r="C213" s="38">
        <v>44618</v>
      </c>
      <c r="D213" s="38">
        <v>44799</v>
      </c>
      <c r="E213" s="37" t="s">
        <v>28</v>
      </c>
      <c r="F213" s="39" t="s">
        <v>912</v>
      </c>
      <c r="G213" s="40">
        <v>20000</v>
      </c>
      <c r="H213" s="41">
        <v>0</v>
      </c>
      <c r="I213" s="40">
        <f t="shared" si="24"/>
        <v>20000</v>
      </c>
      <c r="J213" s="40">
        <v>608</v>
      </c>
      <c r="K213" s="40">
        <v>0</v>
      </c>
      <c r="L213" s="40">
        <v>608</v>
      </c>
      <c r="M213" s="40">
        <v>19392</v>
      </c>
      <c r="N213" s="42" t="s">
        <v>21</v>
      </c>
    </row>
    <row r="214" spans="1:14" x14ac:dyDescent="0.25">
      <c r="A214" s="37" t="s">
        <v>807</v>
      </c>
      <c r="B214" s="37" t="s">
        <v>29</v>
      </c>
      <c r="C214" s="38">
        <v>44617</v>
      </c>
      <c r="D214" s="38">
        <v>44798</v>
      </c>
      <c r="E214" s="37" t="s">
        <v>28</v>
      </c>
      <c r="F214" s="39" t="s">
        <v>912</v>
      </c>
      <c r="G214" s="40">
        <v>15000</v>
      </c>
      <c r="H214" s="41">
        <v>1522.5</v>
      </c>
      <c r="I214" s="40">
        <f t="shared" si="24"/>
        <v>16522.5</v>
      </c>
      <c r="J214" s="40">
        <v>456</v>
      </c>
      <c r="K214" s="40">
        <v>0</v>
      </c>
      <c r="L214" s="40">
        <v>456</v>
      </c>
      <c r="M214" s="40">
        <v>14544</v>
      </c>
      <c r="N214" s="42" t="s">
        <v>21</v>
      </c>
    </row>
    <row r="215" spans="1:14" x14ac:dyDescent="0.25">
      <c r="A215" s="37" t="s">
        <v>808</v>
      </c>
      <c r="B215" s="37" t="s">
        <v>29</v>
      </c>
      <c r="C215" s="62">
        <v>44443</v>
      </c>
      <c r="D215" s="62">
        <v>44624</v>
      </c>
      <c r="E215" s="37" t="s">
        <v>28</v>
      </c>
      <c r="F215" s="39" t="s">
        <v>912</v>
      </c>
      <c r="G215" s="40">
        <v>15000</v>
      </c>
      <c r="H215" s="41">
        <v>0</v>
      </c>
      <c r="I215" s="40">
        <f t="shared" si="24"/>
        <v>15000</v>
      </c>
      <c r="J215" s="43">
        <v>456</v>
      </c>
      <c r="K215" s="40">
        <v>0</v>
      </c>
      <c r="L215" s="40">
        <v>456</v>
      </c>
      <c r="M215" s="40">
        <v>14544</v>
      </c>
      <c r="N215" s="42" t="s">
        <v>21</v>
      </c>
    </row>
    <row r="216" spans="1:14" x14ac:dyDescent="0.25">
      <c r="A216" s="37" t="s">
        <v>809</v>
      </c>
      <c r="B216" s="37" t="s">
        <v>29</v>
      </c>
      <c r="C216" s="38">
        <v>44598</v>
      </c>
      <c r="D216" s="38">
        <v>44779</v>
      </c>
      <c r="E216" s="37" t="s">
        <v>28</v>
      </c>
      <c r="F216" s="39" t="s">
        <v>912</v>
      </c>
      <c r="G216" s="40">
        <v>15000</v>
      </c>
      <c r="H216" s="41">
        <v>0</v>
      </c>
      <c r="I216" s="40">
        <f t="shared" si="24"/>
        <v>15000</v>
      </c>
      <c r="J216" s="40">
        <v>456</v>
      </c>
      <c r="K216" s="40">
        <v>0</v>
      </c>
      <c r="L216" s="40">
        <v>456</v>
      </c>
      <c r="M216" s="40">
        <v>14544</v>
      </c>
      <c r="N216" s="42" t="s">
        <v>21</v>
      </c>
    </row>
    <row r="217" spans="1:14" x14ac:dyDescent="0.25">
      <c r="A217" s="37" t="s">
        <v>810</v>
      </c>
      <c r="B217" s="37" t="s">
        <v>29</v>
      </c>
      <c r="C217" s="38">
        <v>44602</v>
      </c>
      <c r="D217" s="38">
        <v>44783</v>
      </c>
      <c r="E217" s="37" t="s">
        <v>28</v>
      </c>
      <c r="F217" s="39" t="s">
        <v>912</v>
      </c>
      <c r="G217" s="40">
        <v>20000</v>
      </c>
      <c r="H217" s="41">
        <v>0</v>
      </c>
      <c r="I217" s="40">
        <f t="shared" si="24"/>
        <v>20000</v>
      </c>
      <c r="J217" s="40">
        <v>608</v>
      </c>
      <c r="K217" s="40">
        <v>0</v>
      </c>
      <c r="L217" s="40">
        <v>608</v>
      </c>
      <c r="M217" s="40">
        <v>19392</v>
      </c>
      <c r="N217" s="42" t="s">
        <v>21</v>
      </c>
    </row>
    <row r="218" spans="1:14" x14ac:dyDescent="0.25">
      <c r="A218" s="37" t="s">
        <v>811</v>
      </c>
      <c r="B218" s="37" t="s">
        <v>29</v>
      </c>
      <c r="C218" s="62">
        <v>44446</v>
      </c>
      <c r="D218" s="62">
        <v>44627</v>
      </c>
      <c r="E218" s="37" t="s">
        <v>28</v>
      </c>
      <c r="F218" s="39" t="s">
        <v>912</v>
      </c>
      <c r="G218" s="40">
        <v>15000</v>
      </c>
      <c r="H218" s="41">
        <v>0</v>
      </c>
      <c r="I218" s="40">
        <f t="shared" si="24"/>
        <v>15000</v>
      </c>
      <c r="J218" s="40">
        <v>456</v>
      </c>
      <c r="K218" s="40">
        <v>0</v>
      </c>
      <c r="L218" s="40">
        <v>456</v>
      </c>
      <c r="M218" s="40">
        <v>14544</v>
      </c>
      <c r="N218" s="42" t="s">
        <v>21</v>
      </c>
    </row>
    <row r="219" spans="1:14" x14ac:dyDescent="0.25">
      <c r="A219" s="37" t="s">
        <v>812</v>
      </c>
      <c r="B219" s="37" t="s">
        <v>29</v>
      </c>
      <c r="C219" s="38">
        <v>44442</v>
      </c>
      <c r="D219" s="38">
        <v>44623</v>
      </c>
      <c r="E219" s="37" t="s">
        <v>201</v>
      </c>
      <c r="F219" s="39" t="s">
        <v>912</v>
      </c>
      <c r="G219" s="40">
        <v>15000</v>
      </c>
      <c r="H219" s="41">
        <v>0</v>
      </c>
      <c r="I219" s="40">
        <f t="shared" si="24"/>
        <v>15000</v>
      </c>
      <c r="J219" s="40">
        <v>456</v>
      </c>
      <c r="K219" s="40">
        <v>0</v>
      </c>
      <c r="L219" s="40">
        <v>456</v>
      </c>
      <c r="M219" s="40">
        <v>14544</v>
      </c>
      <c r="N219" s="42" t="s">
        <v>21</v>
      </c>
    </row>
    <row r="220" spans="1:14" x14ac:dyDescent="0.25">
      <c r="A220" s="37" t="s">
        <v>813</v>
      </c>
      <c r="B220" s="37" t="s">
        <v>29</v>
      </c>
      <c r="C220" s="38">
        <v>44573</v>
      </c>
      <c r="D220" s="38">
        <v>44754</v>
      </c>
      <c r="E220" s="37" t="s">
        <v>201</v>
      </c>
      <c r="F220" s="39" t="s">
        <v>912</v>
      </c>
      <c r="G220" s="40">
        <v>15000</v>
      </c>
      <c r="H220" s="41">
        <v>0</v>
      </c>
      <c r="I220" s="40">
        <f t="shared" si="24"/>
        <v>15000</v>
      </c>
      <c r="J220" s="40">
        <v>456</v>
      </c>
      <c r="K220" s="40">
        <v>0</v>
      </c>
      <c r="L220" s="40">
        <v>456</v>
      </c>
      <c r="M220" s="40">
        <v>14544</v>
      </c>
      <c r="N220" s="42" t="s">
        <v>21</v>
      </c>
    </row>
    <row r="221" spans="1:14" x14ac:dyDescent="0.25">
      <c r="A221" s="37" t="s">
        <v>814</v>
      </c>
      <c r="B221" s="37" t="s">
        <v>29</v>
      </c>
      <c r="C221" s="38">
        <v>44482</v>
      </c>
      <c r="D221" s="38">
        <v>44664</v>
      </c>
      <c r="E221" s="37" t="s">
        <v>184</v>
      </c>
      <c r="F221" s="39" t="s">
        <v>912</v>
      </c>
      <c r="G221" s="40">
        <v>15000</v>
      </c>
      <c r="H221" s="41">
        <v>0</v>
      </c>
      <c r="I221" s="40">
        <f t="shared" si="24"/>
        <v>15000</v>
      </c>
      <c r="J221" s="40">
        <v>456</v>
      </c>
      <c r="K221" s="40">
        <v>0</v>
      </c>
      <c r="L221" s="40">
        <v>456</v>
      </c>
      <c r="M221" s="40">
        <v>14544</v>
      </c>
      <c r="N221" s="42" t="s">
        <v>21</v>
      </c>
    </row>
    <row r="222" spans="1:14" x14ac:dyDescent="0.25">
      <c r="A222" s="37" t="s">
        <v>815</v>
      </c>
      <c r="B222" s="37" t="s">
        <v>29</v>
      </c>
      <c r="C222" s="58">
        <v>44608</v>
      </c>
      <c r="D222" s="58">
        <v>44789</v>
      </c>
      <c r="E222" s="37" t="s">
        <v>184</v>
      </c>
      <c r="F222" s="39" t="s">
        <v>912</v>
      </c>
      <c r="G222" s="40">
        <v>15000</v>
      </c>
      <c r="H222" s="41">
        <v>1522.5</v>
      </c>
      <c r="I222" s="40">
        <f t="shared" si="24"/>
        <v>16522.5</v>
      </c>
      <c r="J222" s="40">
        <v>456</v>
      </c>
      <c r="K222" s="40">
        <v>0</v>
      </c>
      <c r="L222" s="40">
        <v>456</v>
      </c>
      <c r="M222" s="40">
        <v>14544</v>
      </c>
      <c r="N222" s="42" t="s">
        <v>21</v>
      </c>
    </row>
    <row r="223" spans="1:14" x14ac:dyDescent="0.25">
      <c r="A223" s="37" t="s">
        <v>816</v>
      </c>
      <c r="B223" s="37" t="s">
        <v>29</v>
      </c>
      <c r="C223" s="62">
        <v>44444</v>
      </c>
      <c r="D223" s="62">
        <v>44625</v>
      </c>
      <c r="E223" s="37" t="s">
        <v>184</v>
      </c>
      <c r="F223" s="39" t="s">
        <v>912</v>
      </c>
      <c r="G223" s="40">
        <v>15000</v>
      </c>
      <c r="H223" s="41">
        <v>0</v>
      </c>
      <c r="I223" s="40">
        <f t="shared" si="24"/>
        <v>15000</v>
      </c>
      <c r="J223" s="40">
        <v>456</v>
      </c>
      <c r="K223" s="40">
        <v>0</v>
      </c>
      <c r="L223" s="40">
        <v>456</v>
      </c>
      <c r="M223" s="40">
        <v>14544</v>
      </c>
      <c r="N223" s="42" t="s">
        <v>21</v>
      </c>
    </row>
    <row r="224" spans="1:14" x14ac:dyDescent="0.25">
      <c r="A224" s="39" t="s">
        <v>817</v>
      </c>
      <c r="B224" s="37" t="s">
        <v>29</v>
      </c>
      <c r="C224" s="38">
        <v>44473</v>
      </c>
      <c r="D224" s="38">
        <v>44655</v>
      </c>
      <c r="E224" s="39" t="s">
        <v>610</v>
      </c>
      <c r="F224" s="39" t="s">
        <v>912</v>
      </c>
      <c r="G224" s="43">
        <v>15000</v>
      </c>
      <c r="H224" s="44">
        <v>0</v>
      </c>
      <c r="I224" s="40">
        <f t="shared" si="24"/>
        <v>15000</v>
      </c>
      <c r="J224" s="40">
        <v>456</v>
      </c>
      <c r="K224" s="40">
        <v>0</v>
      </c>
      <c r="L224" s="40">
        <v>456</v>
      </c>
      <c r="M224" s="40">
        <v>14544</v>
      </c>
      <c r="N224" s="42" t="s">
        <v>21</v>
      </c>
    </row>
    <row r="225" spans="1:14" x14ac:dyDescent="0.25">
      <c r="A225" s="37" t="s">
        <v>818</v>
      </c>
      <c r="B225" s="37" t="s">
        <v>600</v>
      </c>
      <c r="C225" s="38">
        <v>44567</v>
      </c>
      <c r="D225" s="38">
        <v>44748</v>
      </c>
      <c r="E225" s="37" t="s">
        <v>599</v>
      </c>
      <c r="F225" s="39" t="s">
        <v>912</v>
      </c>
      <c r="G225" s="40">
        <v>20000</v>
      </c>
      <c r="H225" s="41">
        <v>1522.5</v>
      </c>
      <c r="I225" s="40">
        <f t="shared" si="24"/>
        <v>21522.5</v>
      </c>
      <c r="J225" s="40">
        <v>608</v>
      </c>
      <c r="K225" s="40">
        <v>0</v>
      </c>
      <c r="L225" s="40">
        <v>608</v>
      </c>
      <c r="M225" s="40">
        <v>19392</v>
      </c>
      <c r="N225" s="42" t="s">
        <v>21</v>
      </c>
    </row>
    <row r="226" spans="1:14" x14ac:dyDescent="0.25">
      <c r="A226" s="47" t="s">
        <v>914</v>
      </c>
      <c r="B226" s="47">
        <v>31</v>
      </c>
      <c r="C226" s="38"/>
      <c r="D226" s="38"/>
      <c r="E226" s="37"/>
      <c r="F226" s="39"/>
      <c r="G226" s="50">
        <f t="shared" ref="G226:M226" si="25">SUM(G195:G225)</f>
        <v>470000</v>
      </c>
      <c r="H226" s="52">
        <f t="shared" si="25"/>
        <v>10657.5</v>
      </c>
      <c r="I226" s="50">
        <f t="shared" si="25"/>
        <v>480657.5</v>
      </c>
      <c r="J226" s="50">
        <f t="shared" si="25"/>
        <v>14288</v>
      </c>
      <c r="K226" s="50">
        <f t="shared" si="25"/>
        <v>0</v>
      </c>
      <c r="L226" s="50">
        <f t="shared" si="25"/>
        <v>14288</v>
      </c>
      <c r="M226" s="50">
        <f t="shared" si="25"/>
        <v>455712</v>
      </c>
      <c r="N226" s="42"/>
    </row>
    <row r="227" spans="1:14" x14ac:dyDescent="0.25">
      <c r="A227" s="37"/>
      <c r="B227" s="37"/>
      <c r="C227" s="38"/>
      <c r="D227" s="38"/>
      <c r="E227" s="37"/>
      <c r="F227" s="39"/>
      <c r="G227" s="40"/>
      <c r="H227" s="41"/>
      <c r="I227" s="40"/>
      <c r="J227" s="40"/>
      <c r="K227" s="40"/>
      <c r="L227" s="40"/>
      <c r="M227" s="40"/>
      <c r="N227" s="42"/>
    </row>
    <row r="228" spans="1:14" x14ac:dyDescent="0.25">
      <c r="A228" s="37"/>
      <c r="B228" s="37"/>
      <c r="C228" s="38"/>
      <c r="D228" s="38"/>
      <c r="E228" s="37"/>
      <c r="F228" s="39"/>
      <c r="G228" s="40"/>
      <c r="H228" s="41"/>
      <c r="I228" s="40"/>
      <c r="J228" s="40"/>
      <c r="K228" s="40"/>
      <c r="L228" s="40"/>
      <c r="M228" s="40"/>
      <c r="N228" s="42"/>
    </row>
    <row r="229" spans="1:14" x14ac:dyDescent="0.25">
      <c r="A229" s="37"/>
      <c r="B229" s="37"/>
      <c r="C229" s="38"/>
      <c r="D229" s="38"/>
      <c r="E229" s="37"/>
      <c r="F229" s="39"/>
      <c r="G229" s="40"/>
      <c r="H229" s="41"/>
      <c r="I229" s="40"/>
      <c r="J229" s="40"/>
      <c r="K229" s="40"/>
      <c r="L229" s="40"/>
      <c r="M229" s="40"/>
      <c r="N229" s="42"/>
    </row>
    <row r="230" spans="1:14" ht="19.5" x14ac:dyDescent="0.25">
      <c r="A230" s="37" t="s">
        <v>819</v>
      </c>
      <c r="B230" s="37" t="s">
        <v>517</v>
      </c>
      <c r="C230" s="38">
        <v>44620</v>
      </c>
      <c r="D230" s="38">
        <v>44801</v>
      </c>
      <c r="E230" s="51" t="s">
        <v>206</v>
      </c>
      <c r="F230" s="39" t="s">
        <v>912</v>
      </c>
      <c r="G230" s="40">
        <v>34000</v>
      </c>
      <c r="H230" s="41">
        <v>0</v>
      </c>
      <c r="I230" s="40">
        <f t="shared" ref="I230:I240" si="26">G230+H230</f>
        <v>34000</v>
      </c>
      <c r="J230" s="40">
        <v>1033.5999999999999</v>
      </c>
      <c r="K230" s="40">
        <v>0</v>
      </c>
      <c r="L230" s="40">
        <v>1033.5999999999999</v>
      </c>
      <c r="M230" s="40">
        <v>32966.400000000001</v>
      </c>
      <c r="N230" s="42" t="s">
        <v>21</v>
      </c>
    </row>
    <row r="231" spans="1:14" x14ac:dyDescent="0.25">
      <c r="A231" s="37" t="s">
        <v>820</v>
      </c>
      <c r="B231" s="37" t="s">
        <v>517</v>
      </c>
      <c r="C231" s="38">
        <v>44486</v>
      </c>
      <c r="D231" s="38">
        <v>44668</v>
      </c>
      <c r="E231" s="51" t="s">
        <v>298</v>
      </c>
      <c r="F231" s="39" t="s">
        <v>912</v>
      </c>
      <c r="G231" s="40">
        <v>12000</v>
      </c>
      <c r="H231" s="41">
        <v>0</v>
      </c>
      <c r="I231" s="40">
        <f t="shared" si="26"/>
        <v>12000</v>
      </c>
      <c r="J231" s="40">
        <v>364.8</v>
      </c>
      <c r="K231" s="40">
        <v>0</v>
      </c>
      <c r="L231" s="40">
        <v>364.8</v>
      </c>
      <c r="M231" s="40">
        <v>11635.2</v>
      </c>
      <c r="N231" s="42" t="s">
        <v>34</v>
      </c>
    </row>
    <row r="232" spans="1:14" x14ac:dyDescent="0.25">
      <c r="A232" s="39" t="s">
        <v>821</v>
      </c>
      <c r="B232" s="37" t="s">
        <v>517</v>
      </c>
      <c r="C232" s="38">
        <v>44574</v>
      </c>
      <c r="D232" s="38">
        <v>44755</v>
      </c>
      <c r="E232" s="39" t="s">
        <v>516</v>
      </c>
      <c r="F232" s="39" t="s">
        <v>912</v>
      </c>
      <c r="G232" s="43">
        <v>15000</v>
      </c>
      <c r="H232" s="44">
        <v>0</v>
      </c>
      <c r="I232" s="40">
        <f t="shared" si="26"/>
        <v>15000</v>
      </c>
      <c r="J232" s="43">
        <v>456</v>
      </c>
      <c r="K232" s="40">
        <v>0</v>
      </c>
      <c r="L232" s="40">
        <v>456</v>
      </c>
      <c r="M232" s="40">
        <v>14544</v>
      </c>
      <c r="N232" s="42" t="s">
        <v>34</v>
      </c>
    </row>
    <row r="233" spans="1:14" x14ac:dyDescent="0.25">
      <c r="A233" s="37" t="s">
        <v>822</v>
      </c>
      <c r="B233" s="37" t="s">
        <v>517</v>
      </c>
      <c r="C233" s="38">
        <v>44597</v>
      </c>
      <c r="D233" s="38">
        <v>44778</v>
      </c>
      <c r="E233" s="51" t="s">
        <v>155</v>
      </c>
      <c r="F233" s="39" t="s">
        <v>912</v>
      </c>
      <c r="G233" s="40">
        <v>13000</v>
      </c>
      <c r="H233" s="41">
        <v>0</v>
      </c>
      <c r="I233" s="40">
        <f t="shared" si="26"/>
        <v>13000</v>
      </c>
      <c r="J233" s="40">
        <v>395.2</v>
      </c>
      <c r="K233" s="40">
        <v>0</v>
      </c>
      <c r="L233" s="40">
        <v>395.2</v>
      </c>
      <c r="M233" s="40">
        <v>12604.8</v>
      </c>
      <c r="N233" s="42" t="s">
        <v>21</v>
      </c>
    </row>
    <row r="234" spans="1:14" x14ac:dyDescent="0.25">
      <c r="A234" s="37" t="s">
        <v>823</v>
      </c>
      <c r="B234" s="37" t="s">
        <v>517</v>
      </c>
      <c r="C234" s="38">
        <v>44467</v>
      </c>
      <c r="D234" s="38">
        <v>44648</v>
      </c>
      <c r="E234" s="51" t="s">
        <v>155</v>
      </c>
      <c r="F234" s="39" t="s">
        <v>912</v>
      </c>
      <c r="G234" s="40">
        <v>13000</v>
      </c>
      <c r="H234" s="41">
        <v>0</v>
      </c>
      <c r="I234" s="40">
        <f t="shared" si="26"/>
        <v>13000</v>
      </c>
      <c r="J234" s="40">
        <v>395.2</v>
      </c>
      <c r="K234" s="40">
        <v>0</v>
      </c>
      <c r="L234" s="40">
        <v>395.2</v>
      </c>
      <c r="M234" s="40">
        <v>12604.8</v>
      </c>
      <c r="N234" s="42" t="s">
        <v>34</v>
      </c>
    </row>
    <row r="235" spans="1:14" x14ac:dyDescent="0.25">
      <c r="A235" s="37" t="s">
        <v>824</v>
      </c>
      <c r="B235" s="37" t="s">
        <v>517</v>
      </c>
      <c r="C235" s="38">
        <v>44494</v>
      </c>
      <c r="D235" s="38">
        <v>44676</v>
      </c>
      <c r="E235" s="37" t="s">
        <v>155</v>
      </c>
      <c r="F235" s="39" t="s">
        <v>912</v>
      </c>
      <c r="G235" s="40">
        <v>13000</v>
      </c>
      <c r="H235" s="41">
        <v>0</v>
      </c>
      <c r="I235" s="40">
        <f t="shared" si="26"/>
        <v>13000</v>
      </c>
      <c r="J235" s="40">
        <v>395.2</v>
      </c>
      <c r="K235" s="40">
        <v>0</v>
      </c>
      <c r="L235" s="40">
        <v>395.2</v>
      </c>
      <c r="M235" s="40">
        <v>12604.8</v>
      </c>
      <c r="N235" s="42" t="s">
        <v>34</v>
      </c>
    </row>
    <row r="236" spans="1:14" x14ac:dyDescent="0.25">
      <c r="A236" s="37" t="s">
        <v>825</v>
      </c>
      <c r="B236" s="37" t="s">
        <v>517</v>
      </c>
      <c r="C236" s="62">
        <v>44440</v>
      </c>
      <c r="D236" s="62">
        <v>44621</v>
      </c>
      <c r="E236" s="51" t="s">
        <v>73</v>
      </c>
      <c r="F236" s="39" t="s">
        <v>912</v>
      </c>
      <c r="G236" s="40">
        <v>12000</v>
      </c>
      <c r="H236" s="41">
        <v>1522.5</v>
      </c>
      <c r="I236" s="40">
        <f t="shared" si="26"/>
        <v>13522.5</v>
      </c>
      <c r="J236" s="40">
        <v>364.8</v>
      </c>
      <c r="K236" s="40">
        <v>1810.88</v>
      </c>
      <c r="L236" s="40">
        <v>2175.6800000000003</v>
      </c>
      <c r="M236" s="40">
        <v>9824.32</v>
      </c>
      <c r="N236" s="42" t="s">
        <v>34</v>
      </c>
    </row>
    <row r="237" spans="1:14" x14ac:dyDescent="0.25">
      <c r="A237" s="37" t="s">
        <v>826</v>
      </c>
      <c r="B237" s="37" t="s">
        <v>517</v>
      </c>
      <c r="C237" s="38">
        <v>44608</v>
      </c>
      <c r="D237" s="38">
        <v>44789</v>
      </c>
      <c r="E237" s="37" t="s">
        <v>59</v>
      </c>
      <c r="F237" s="39" t="s">
        <v>912</v>
      </c>
      <c r="G237" s="40">
        <v>10000</v>
      </c>
      <c r="H237" s="41">
        <v>0</v>
      </c>
      <c r="I237" s="40">
        <f t="shared" si="26"/>
        <v>10000</v>
      </c>
      <c r="J237" s="40">
        <v>304</v>
      </c>
      <c r="K237" s="40">
        <v>0</v>
      </c>
      <c r="L237" s="40">
        <v>304</v>
      </c>
      <c r="M237" s="40">
        <v>9696</v>
      </c>
      <c r="N237" s="42" t="s">
        <v>34</v>
      </c>
    </row>
    <row r="238" spans="1:14" x14ac:dyDescent="0.25">
      <c r="A238" s="37" t="s">
        <v>827</v>
      </c>
      <c r="B238" s="37" t="s">
        <v>517</v>
      </c>
      <c r="C238" s="38">
        <v>44608</v>
      </c>
      <c r="D238" s="38">
        <v>44789</v>
      </c>
      <c r="E238" s="37" t="s">
        <v>37</v>
      </c>
      <c r="F238" s="39" t="s">
        <v>912</v>
      </c>
      <c r="G238" s="40">
        <v>11000</v>
      </c>
      <c r="H238" s="41">
        <v>0</v>
      </c>
      <c r="I238" s="40">
        <f t="shared" si="26"/>
        <v>11000</v>
      </c>
      <c r="J238" s="40">
        <v>334.4</v>
      </c>
      <c r="K238" s="40">
        <v>0</v>
      </c>
      <c r="L238" s="40">
        <v>334.4</v>
      </c>
      <c r="M238" s="40">
        <v>10665.6</v>
      </c>
      <c r="N238" s="42" t="s">
        <v>34</v>
      </c>
    </row>
    <row r="239" spans="1:14" x14ac:dyDescent="0.25">
      <c r="A239" s="37" t="s">
        <v>828</v>
      </c>
      <c r="B239" s="37" t="s">
        <v>517</v>
      </c>
      <c r="C239" s="38">
        <v>44608</v>
      </c>
      <c r="D239" s="38">
        <v>44789</v>
      </c>
      <c r="E239" s="37" t="s">
        <v>37</v>
      </c>
      <c r="F239" s="39" t="s">
        <v>912</v>
      </c>
      <c r="G239" s="40">
        <v>11000</v>
      </c>
      <c r="H239" s="41">
        <v>0</v>
      </c>
      <c r="I239" s="40">
        <f t="shared" si="26"/>
        <v>11000</v>
      </c>
      <c r="J239" s="40">
        <v>334.4</v>
      </c>
      <c r="K239" s="40">
        <v>0</v>
      </c>
      <c r="L239" s="40">
        <v>334.4</v>
      </c>
      <c r="M239" s="40">
        <v>10665.6</v>
      </c>
      <c r="N239" s="42" t="s">
        <v>34</v>
      </c>
    </row>
    <row r="240" spans="1:14" ht="19.5" x14ac:dyDescent="0.25">
      <c r="A240" s="37" t="s">
        <v>829</v>
      </c>
      <c r="B240" s="37" t="s">
        <v>517</v>
      </c>
      <c r="C240" s="38">
        <v>44601</v>
      </c>
      <c r="D240" s="38">
        <v>44782</v>
      </c>
      <c r="E240" s="51" t="s">
        <v>24</v>
      </c>
      <c r="F240" s="39" t="s">
        <v>912</v>
      </c>
      <c r="G240" s="40">
        <v>10500</v>
      </c>
      <c r="H240" s="41">
        <v>1522.5</v>
      </c>
      <c r="I240" s="40">
        <f t="shared" si="26"/>
        <v>12022.5</v>
      </c>
      <c r="J240" s="40">
        <v>319.2</v>
      </c>
      <c r="K240" s="40">
        <v>0</v>
      </c>
      <c r="L240" s="40">
        <v>319.2</v>
      </c>
      <c r="M240" s="40">
        <v>10180.799999999999</v>
      </c>
      <c r="N240" s="42" t="s">
        <v>21</v>
      </c>
    </row>
    <row r="241" spans="1:14" x14ac:dyDescent="0.25">
      <c r="A241" s="47" t="s">
        <v>914</v>
      </c>
      <c r="B241" s="47">
        <v>11</v>
      </c>
      <c r="C241" s="38"/>
      <c r="D241" s="38"/>
      <c r="E241" s="51"/>
      <c r="F241" s="39"/>
      <c r="G241" s="50">
        <f t="shared" ref="G241:M241" si="27">SUM(G230:G240)</f>
        <v>154500</v>
      </c>
      <c r="H241" s="52">
        <f t="shared" si="27"/>
        <v>3045</v>
      </c>
      <c r="I241" s="50">
        <f t="shared" si="27"/>
        <v>157545</v>
      </c>
      <c r="J241" s="50">
        <f t="shared" si="27"/>
        <v>4696.7999999999993</v>
      </c>
      <c r="K241" s="50">
        <f t="shared" si="27"/>
        <v>1810.88</v>
      </c>
      <c r="L241" s="50">
        <f t="shared" si="27"/>
        <v>6507.6799999999994</v>
      </c>
      <c r="M241" s="50">
        <f t="shared" si="27"/>
        <v>147992.32000000001</v>
      </c>
      <c r="N241" s="42"/>
    </row>
    <row r="242" spans="1:14" x14ac:dyDescent="0.25">
      <c r="A242" s="37"/>
      <c r="B242" s="37"/>
      <c r="C242" s="38"/>
      <c r="D242" s="38"/>
      <c r="E242" s="51"/>
      <c r="F242" s="39"/>
      <c r="G242" s="40"/>
      <c r="H242" s="41"/>
      <c r="I242" s="40"/>
      <c r="J242" s="40"/>
      <c r="K242" s="40"/>
      <c r="L242" s="40"/>
      <c r="M242" s="40"/>
      <c r="N242" s="42"/>
    </row>
    <row r="243" spans="1:14" x14ac:dyDescent="0.25">
      <c r="A243" s="37"/>
      <c r="B243" s="37"/>
      <c r="C243" s="38"/>
      <c r="D243" s="38"/>
      <c r="E243" s="51"/>
      <c r="F243" s="39"/>
      <c r="G243" s="40"/>
      <c r="H243" s="41"/>
      <c r="I243" s="40"/>
      <c r="J243" s="40"/>
      <c r="K243" s="40"/>
      <c r="L243" s="40"/>
      <c r="M243" s="40"/>
      <c r="N243" s="42"/>
    </row>
    <row r="244" spans="1:14" x14ac:dyDescent="0.25">
      <c r="A244" s="37"/>
      <c r="B244" s="37"/>
      <c r="C244" s="38"/>
      <c r="D244" s="38"/>
      <c r="E244" s="51"/>
      <c r="F244" s="39"/>
      <c r="G244" s="40"/>
      <c r="H244" s="41"/>
      <c r="I244" s="40"/>
      <c r="J244" s="40"/>
      <c r="K244" s="40"/>
      <c r="L244" s="40"/>
      <c r="M244" s="40"/>
      <c r="N244" s="42"/>
    </row>
    <row r="245" spans="1:14" x14ac:dyDescent="0.25">
      <c r="A245" s="37" t="s">
        <v>830</v>
      </c>
      <c r="B245" s="37" t="s">
        <v>42</v>
      </c>
      <c r="C245" s="38">
        <v>44527</v>
      </c>
      <c r="D245" s="38">
        <v>44708</v>
      </c>
      <c r="E245" s="37" t="s">
        <v>41</v>
      </c>
      <c r="F245" s="39" t="s">
        <v>912</v>
      </c>
      <c r="G245" s="40">
        <v>10000</v>
      </c>
      <c r="H245" s="41">
        <v>0</v>
      </c>
      <c r="I245" s="40">
        <f t="shared" ref="I245:I256" si="28">G245+H245</f>
        <v>10000</v>
      </c>
      <c r="J245" s="40">
        <v>304</v>
      </c>
      <c r="K245" s="40">
        <v>2861.76</v>
      </c>
      <c r="L245" s="40">
        <v>3165.76</v>
      </c>
      <c r="M245" s="40">
        <v>6834.24</v>
      </c>
      <c r="N245" s="42" t="s">
        <v>34</v>
      </c>
    </row>
    <row r="246" spans="1:14" x14ac:dyDescent="0.25">
      <c r="A246" s="37" t="s">
        <v>831</v>
      </c>
      <c r="B246" s="37" t="s">
        <v>42</v>
      </c>
      <c r="C246" s="38">
        <v>44469</v>
      </c>
      <c r="D246" s="38">
        <v>44650</v>
      </c>
      <c r="E246" s="37" t="s">
        <v>920</v>
      </c>
      <c r="F246" s="39" t="s">
        <v>912</v>
      </c>
      <c r="G246" s="40">
        <v>13000</v>
      </c>
      <c r="H246" s="41">
        <v>1522.5</v>
      </c>
      <c r="I246" s="40">
        <f t="shared" si="28"/>
        <v>14522.5</v>
      </c>
      <c r="J246" s="40">
        <v>395.2</v>
      </c>
      <c r="K246" s="40">
        <v>1140</v>
      </c>
      <c r="L246" s="40">
        <v>1535.2</v>
      </c>
      <c r="M246" s="40">
        <v>11464.8</v>
      </c>
      <c r="N246" s="42" t="s">
        <v>34</v>
      </c>
    </row>
    <row r="247" spans="1:14" x14ac:dyDescent="0.25">
      <c r="A247" s="37" t="s">
        <v>832</v>
      </c>
      <c r="B247" s="37" t="s">
        <v>42</v>
      </c>
      <c r="C247" s="38">
        <v>44591</v>
      </c>
      <c r="D247" s="38">
        <v>44772</v>
      </c>
      <c r="E247" s="37" t="s">
        <v>37</v>
      </c>
      <c r="F247" s="39" t="s">
        <v>912</v>
      </c>
      <c r="G247" s="40">
        <v>10000</v>
      </c>
      <c r="H247" s="41">
        <v>0</v>
      </c>
      <c r="I247" s="40">
        <f t="shared" si="28"/>
        <v>10000</v>
      </c>
      <c r="J247" s="40">
        <v>304</v>
      </c>
      <c r="K247" s="40">
        <v>0</v>
      </c>
      <c r="L247" s="40">
        <v>304</v>
      </c>
      <c r="M247" s="40">
        <v>9696</v>
      </c>
      <c r="N247" s="42" t="s">
        <v>34</v>
      </c>
    </row>
    <row r="248" spans="1:14" x14ac:dyDescent="0.25">
      <c r="A248" s="37" t="s">
        <v>833</v>
      </c>
      <c r="B248" s="37" t="s">
        <v>42</v>
      </c>
      <c r="C248" s="38">
        <v>44454</v>
      </c>
      <c r="D248" s="38">
        <v>44635</v>
      </c>
      <c r="E248" s="37" t="s">
        <v>37</v>
      </c>
      <c r="F248" s="39" t="s">
        <v>912</v>
      </c>
      <c r="G248" s="40">
        <v>10000</v>
      </c>
      <c r="H248" s="41">
        <v>0</v>
      </c>
      <c r="I248" s="40">
        <f t="shared" si="28"/>
        <v>10000</v>
      </c>
      <c r="J248" s="40">
        <v>304</v>
      </c>
      <c r="K248" s="40">
        <v>0</v>
      </c>
      <c r="L248" s="40">
        <v>304</v>
      </c>
      <c r="M248" s="40">
        <v>9696</v>
      </c>
      <c r="N248" s="42" t="s">
        <v>34</v>
      </c>
    </row>
    <row r="249" spans="1:14" x14ac:dyDescent="0.25">
      <c r="A249" s="37" t="s">
        <v>834</v>
      </c>
      <c r="B249" s="37" t="s">
        <v>42</v>
      </c>
      <c r="C249" s="38">
        <v>44595</v>
      </c>
      <c r="D249" s="38">
        <v>44776</v>
      </c>
      <c r="E249" s="37" t="s">
        <v>37</v>
      </c>
      <c r="F249" s="39" t="s">
        <v>912</v>
      </c>
      <c r="G249" s="40">
        <v>10000</v>
      </c>
      <c r="H249" s="41">
        <v>0</v>
      </c>
      <c r="I249" s="40">
        <f t="shared" si="28"/>
        <v>10000</v>
      </c>
      <c r="J249" s="40">
        <v>304</v>
      </c>
      <c r="K249" s="40">
        <v>0</v>
      </c>
      <c r="L249" s="40">
        <v>304</v>
      </c>
      <c r="M249" s="40">
        <v>9696</v>
      </c>
      <c r="N249" s="42" t="s">
        <v>34</v>
      </c>
    </row>
    <row r="250" spans="1:14" x14ac:dyDescent="0.25">
      <c r="A250" s="37" t="s">
        <v>835</v>
      </c>
      <c r="B250" s="37" t="s">
        <v>42</v>
      </c>
      <c r="C250" s="38">
        <v>44472</v>
      </c>
      <c r="D250" s="38">
        <v>44654</v>
      </c>
      <c r="E250" s="37" t="s">
        <v>37</v>
      </c>
      <c r="F250" s="39" t="s">
        <v>912</v>
      </c>
      <c r="G250" s="40">
        <v>12000</v>
      </c>
      <c r="H250" s="41">
        <v>0</v>
      </c>
      <c r="I250" s="40">
        <f t="shared" si="28"/>
        <v>12000</v>
      </c>
      <c r="J250" s="40">
        <v>364.8</v>
      </c>
      <c r="K250" s="40">
        <v>0</v>
      </c>
      <c r="L250" s="40">
        <v>364.8</v>
      </c>
      <c r="M250" s="40">
        <v>11635.2</v>
      </c>
      <c r="N250" s="42" t="s">
        <v>21</v>
      </c>
    </row>
    <row r="251" spans="1:14" x14ac:dyDescent="0.25">
      <c r="A251" s="37" t="s">
        <v>836</v>
      </c>
      <c r="B251" s="37" t="s">
        <v>42</v>
      </c>
      <c r="C251" s="38">
        <v>44454</v>
      </c>
      <c r="D251" s="38">
        <v>44635</v>
      </c>
      <c r="E251" s="37" t="s">
        <v>37</v>
      </c>
      <c r="F251" s="39" t="s">
        <v>912</v>
      </c>
      <c r="G251" s="40">
        <v>10000</v>
      </c>
      <c r="H251" s="41">
        <v>0</v>
      </c>
      <c r="I251" s="40">
        <f t="shared" si="28"/>
        <v>10000</v>
      </c>
      <c r="J251" s="40">
        <v>304</v>
      </c>
      <c r="K251" s="40">
        <v>1350.12</v>
      </c>
      <c r="L251" s="40">
        <v>1654.12</v>
      </c>
      <c r="M251" s="40">
        <v>8345.880000000001</v>
      </c>
      <c r="N251" s="42" t="s">
        <v>21</v>
      </c>
    </row>
    <row r="252" spans="1:14" x14ac:dyDescent="0.25">
      <c r="A252" s="37" t="s">
        <v>837</v>
      </c>
      <c r="B252" s="37" t="s">
        <v>42</v>
      </c>
      <c r="C252" s="38">
        <v>44470</v>
      </c>
      <c r="D252" s="38">
        <v>44652</v>
      </c>
      <c r="E252" s="37" t="s">
        <v>37</v>
      </c>
      <c r="F252" s="39" t="s">
        <v>912</v>
      </c>
      <c r="G252" s="40">
        <v>10000</v>
      </c>
      <c r="H252" s="41">
        <v>0</v>
      </c>
      <c r="I252" s="40">
        <f t="shared" si="28"/>
        <v>10000</v>
      </c>
      <c r="J252" s="40">
        <v>304</v>
      </c>
      <c r="K252" s="40">
        <v>1430.88</v>
      </c>
      <c r="L252" s="40">
        <v>1734.88</v>
      </c>
      <c r="M252" s="40">
        <v>8265.119999999999</v>
      </c>
      <c r="N252" s="42" t="s">
        <v>21</v>
      </c>
    </row>
    <row r="253" spans="1:14" x14ac:dyDescent="0.25">
      <c r="A253" s="37" t="s">
        <v>838</v>
      </c>
      <c r="B253" s="37" t="s">
        <v>42</v>
      </c>
      <c r="C253" s="38">
        <v>44469</v>
      </c>
      <c r="D253" s="38">
        <v>44650</v>
      </c>
      <c r="E253" s="37" t="s">
        <v>37</v>
      </c>
      <c r="F253" s="39" t="s">
        <v>912</v>
      </c>
      <c r="G253" s="40">
        <v>10000</v>
      </c>
      <c r="H253" s="41">
        <v>0</v>
      </c>
      <c r="I253" s="40">
        <f t="shared" si="28"/>
        <v>10000</v>
      </c>
      <c r="J253" s="40">
        <v>304</v>
      </c>
      <c r="K253" s="40">
        <v>0</v>
      </c>
      <c r="L253" s="40">
        <v>304</v>
      </c>
      <c r="M253" s="40">
        <v>9696</v>
      </c>
      <c r="N253" s="42" t="s">
        <v>34</v>
      </c>
    </row>
    <row r="254" spans="1:14" x14ac:dyDescent="0.25">
      <c r="A254" s="37" t="s">
        <v>839</v>
      </c>
      <c r="B254" s="37" t="s">
        <v>42</v>
      </c>
      <c r="C254" s="38">
        <v>44457</v>
      </c>
      <c r="D254" s="38">
        <v>44638</v>
      </c>
      <c r="E254" s="37" t="s">
        <v>37</v>
      </c>
      <c r="F254" s="39" t="s">
        <v>912</v>
      </c>
      <c r="G254" s="40">
        <v>10000</v>
      </c>
      <c r="H254" s="41">
        <v>0</v>
      </c>
      <c r="I254" s="40">
        <f t="shared" si="28"/>
        <v>10000</v>
      </c>
      <c r="J254" s="40">
        <v>304</v>
      </c>
      <c r="K254" s="40">
        <v>0</v>
      </c>
      <c r="L254" s="40">
        <v>304</v>
      </c>
      <c r="M254" s="40">
        <v>9696</v>
      </c>
      <c r="N254" s="42" t="s">
        <v>34</v>
      </c>
    </row>
    <row r="255" spans="1:14" x14ac:dyDescent="0.25">
      <c r="A255" s="37" t="s">
        <v>840</v>
      </c>
      <c r="B255" s="37" t="s">
        <v>42</v>
      </c>
      <c r="C255" s="38">
        <v>44604</v>
      </c>
      <c r="D255" s="38">
        <v>44785</v>
      </c>
      <c r="E255" s="37" t="s">
        <v>37</v>
      </c>
      <c r="F255" s="39" t="s">
        <v>912</v>
      </c>
      <c r="G255" s="40">
        <v>10000</v>
      </c>
      <c r="H255" s="41">
        <v>1522.5</v>
      </c>
      <c r="I255" s="40">
        <f t="shared" si="28"/>
        <v>11522.5</v>
      </c>
      <c r="J255" s="40">
        <v>304</v>
      </c>
      <c r="K255" s="40">
        <v>1350.12</v>
      </c>
      <c r="L255" s="40">
        <v>1654.12</v>
      </c>
      <c r="M255" s="40">
        <v>8345.880000000001</v>
      </c>
      <c r="N255" s="42" t="s">
        <v>34</v>
      </c>
    </row>
    <row r="256" spans="1:14" x14ac:dyDescent="0.25">
      <c r="A256" s="37" t="s">
        <v>841</v>
      </c>
      <c r="B256" s="37" t="s">
        <v>42</v>
      </c>
      <c r="C256" s="62">
        <v>44449</v>
      </c>
      <c r="D256" s="62">
        <v>44630</v>
      </c>
      <c r="E256" s="37" t="s">
        <v>37</v>
      </c>
      <c r="F256" s="39" t="s">
        <v>912</v>
      </c>
      <c r="G256" s="40">
        <v>10000</v>
      </c>
      <c r="H256" s="41">
        <v>0</v>
      </c>
      <c r="I256" s="40">
        <f t="shared" si="28"/>
        <v>10000</v>
      </c>
      <c r="J256" s="40">
        <v>304</v>
      </c>
      <c r="K256" s="40">
        <v>0</v>
      </c>
      <c r="L256" s="40">
        <v>304</v>
      </c>
      <c r="M256" s="40">
        <v>9696</v>
      </c>
      <c r="N256" s="42" t="s">
        <v>34</v>
      </c>
    </row>
    <row r="257" spans="1:14" x14ac:dyDescent="0.25">
      <c r="A257" s="47" t="s">
        <v>914</v>
      </c>
      <c r="B257" s="47">
        <v>12</v>
      </c>
      <c r="C257" s="38"/>
      <c r="D257" s="38"/>
      <c r="E257" s="37"/>
      <c r="F257" s="39"/>
      <c r="G257" s="50">
        <f t="shared" ref="G257:M257" si="29">SUM(G245:G256)</f>
        <v>125000</v>
      </c>
      <c r="H257" s="52">
        <f t="shared" si="29"/>
        <v>3045</v>
      </c>
      <c r="I257" s="50">
        <f t="shared" si="29"/>
        <v>128045</v>
      </c>
      <c r="J257" s="50">
        <f t="shared" si="29"/>
        <v>3800</v>
      </c>
      <c r="K257" s="50">
        <f t="shared" si="29"/>
        <v>8132.88</v>
      </c>
      <c r="L257" s="50">
        <f t="shared" si="29"/>
        <v>11932.880000000001</v>
      </c>
      <c r="M257" s="50">
        <f t="shared" si="29"/>
        <v>113067.12000000001</v>
      </c>
      <c r="N257" s="42"/>
    </row>
    <row r="258" spans="1:14" x14ac:dyDescent="0.25">
      <c r="A258" s="37"/>
      <c r="B258" s="37"/>
      <c r="C258" s="38"/>
      <c r="D258" s="38"/>
      <c r="E258" s="37"/>
      <c r="F258" s="39"/>
      <c r="G258" s="40"/>
      <c r="H258" s="41"/>
      <c r="I258" s="40"/>
      <c r="J258" s="40"/>
      <c r="K258" s="40"/>
      <c r="L258" s="40"/>
      <c r="M258" s="40"/>
      <c r="N258" s="42"/>
    </row>
    <row r="259" spans="1:14" x14ac:dyDescent="0.25">
      <c r="A259" s="37"/>
      <c r="B259" s="37"/>
      <c r="C259" s="38"/>
      <c r="D259" s="38"/>
      <c r="E259" s="37"/>
      <c r="F259" s="39"/>
      <c r="G259" s="40"/>
      <c r="H259" s="41"/>
      <c r="I259" s="40"/>
      <c r="J259" s="40"/>
      <c r="K259" s="40"/>
      <c r="L259" s="40"/>
      <c r="M259" s="40"/>
      <c r="N259" s="42"/>
    </row>
    <row r="260" spans="1:14" x14ac:dyDescent="0.25">
      <c r="A260" s="37" t="s">
        <v>842</v>
      </c>
      <c r="B260" s="37" t="s">
        <v>192</v>
      </c>
      <c r="C260" s="38">
        <v>44452</v>
      </c>
      <c r="D260" s="38">
        <v>44633</v>
      </c>
      <c r="E260" s="37" t="s">
        <v>354</v>
      </c>
      <c r="F260" s="39" t="s">
        <v>912</v>
      </c>
      <c r="G260" s="40">
        <v>15000</v>
      </c>
      <c r="H260" s="41">
        <v>0</v>
      </c>
      <c r="I260" s="40">
        <f>G260+H260</f>
        <v>15000</v>
      </c>
      <c r="J260" s="43">
        <v>456</v>
      </c>
      <c r="K260" s="40">
        <v>0</v>
      </c>
      <c r="L260" s="40">
        <v>456</v>
      </c>
      <c r="M260" s="40">
        <v>14544</v>
      </c>
      <c r="N260" s="42" t="s">
        <v>34</v>
      </c>
    </row>
    <row r="261" spans="1:14" x14ac:dyDescent="0.25">
      <c r="A261" s="37" t="s">
        <v>843</v>
      </c>
      <c r="B261" s="37" t="s">
        <v>192</v>
      </c>
      <c r="C261" s="38">
        <v>44549</v>
      </c>
      <c r="D261" s="38">
        <v>44731</v>
      </c>
      <c r="E261" s="55" t="s">
        <v>385</v>
      </c>
      <c r="F261" s="39" t="s">
        <v>912</v>
      </c>
      <c r="G261" s="40">
        <v>10000</v>
      </c>
      <c r="H261" s="41">
        <v>0</v>
      </c>
      <c r="I261" s="40">
        <f>G261+H261</f>
        <v>10000</v>
      </c>
      <c r="J261" s="40">
        <v>304</v>
      </c>
      <c r="K261" s="40">
        <v>0</v>
      </c>
      <c r="L261" s="40">
        <v>304</v>
      </c>
      <c r="M261" s="40">
        <v>9696</v>
      </c>
      <c r="N261" s="42" t="s">
        <v>21</v>
      </c>
    </row>
    <row r="262" spans="1:14" x14ac:dyDescent="0.25">
      <c r="A262" s="39" t="s">
        <v>844</v>
      </c>
      <c r="B262" s="37" t="s">
        <v>192</v>
      </c>
      <c r="C262" s="62">
        <v>44600</v>
      </c>
      <c r="D262" s="62">
        <v>44781</v>
      </c>
      <c r="E262" s="39" t="s">
        <v>295</v>
      </c>
      <c r="F262" s="39" t="s">
        <v>912</v>
      </c>
      <c r="G262" s="43">
        <v>15000</v>
      </c>
      <c r="H262" s="44">
        <v>0</v>
      </c>
      <c r="I262" s="40">
        <f>G262+H262</f>
        <v>15000</v>
      </c>
      <c r="J262" s="43">
        <v>456</v>
      </c>
      <c r="K262" s="40">
        <v>0</v>
      </c>
      <c r="L262" s="40">
        <v>456</v>
      </c>
      <c r="M262" s="40">
        <v>14544</v>
      </c>
      <c r="N262" s="42" t="s">
        <v>21</v>
      </c>
    </row>
    <row r="263" spans="1:14" ht="19.5" x14ac:dyDescent="0.25">
      <c r="A263" s="37" t="s">
        <v>845</v>
      </c>
      <c r="B263" s="37" t="s">
        <v>192</v>
      </c>
      <c r="C263" s="38">
        <v>44498</v>
      </c>
      <c r="D263" s="38">
        <v>44680</v>
      </c>
      <c r="E263" s="51" t="s">
        <v>24</v>
      </c>
      <c r="F263" s="39" t="s">
        <v>912</v>
      </c>
      <c r="G263" s="40">
        <v>10000</v>
      </c>
      <c r="H263" s="41">
        <v>0</v>
      </c>
      <c r="I263" s="40">
        <f>G263+H263</f>
        <v>10000</v>
      </c>
      <c r="J263" s="40">
        <v>304</v>
      </c>
      <c r="K263" s="40">
        <v>0</v>
      </c>
      <c r="L263" s="40">
        <v>304</v>
      </c>
      <c r="M263" s="40">
        <v>9696</v>
      </c>
      <c r="N263" s="42" t="s">
        <v>34</v>
      </c>
    </row>
    <row r="264" spans="1:14" x14ac:dyDescent="0.25">
      <c r="A264" s="47" t="s">
        <v>914</v>
      </c>
      <c r="B264" s="47">
        <v>4</v>
      </c>
      <c r="C264" s="38"/>
      <c r="D264" s="38"/>
      <c r="E264" s="51"/>
      <c r="F264" s="39"/>
      <c r="G264" s="50">
        <f t="shared" ref="G264:M264" si="30">SUM(G260:G263)</f>
        <v>50000</v>
      </c>
      <c r="H264" s="52">
        <f t="shared" si="30"/>
        <v>0</v>
      </c>
      <c r="I264" s="50">
        <f t="shared" si="30"/>
        <v>50000</v>
      </c>
      <c r="J264" s="50">
        <f t="shared" si="30"/>
        <v>1520</v>
      </c>
      <c r="K264" s="50">
        <f t="shared" si="30"/>
        <v>0</v>
      </c>
      <c r="L264" s="50">
        <f t="shared" si="30"/>
        <v>1520</v>
      </c>
      <c r="M264" s="50">
        <f t="shared" si="30"/>
        <v>48480</v>
      </c>
      <c r="N264" s="42"/>
    </row>
    <row r="265" spans="1:14" x14ac:dyDescent="0.25">
      <c r="A265" s="37"/>
      <c r="B265" s="37"/>
      <c r="C265" s="38"/>
      <c r="D265" s="38"/>
      <c r="E265" s="51"/>
      <c r="F265" s="39"/>
      <c r="G265" s="40"/>
      <c r="H265" s="41"/>
      <c r="I265" s="40"/>
      <c r="J265" s="40"/>
      <c r="K265" s="40"/>
      <c r="L265" s="40"/>
      <c r="M265" s="40"/>
      <c r="N265" s="42"/>
    </row>
    <row r="266" spans="1:14" x14ac:dyDescent="0.25">
      <c r="A266" s="37"/>
      <c r="B266" s="37"/>
      <c r="C266" s="38"/>
      <c r="D266" s="38"/>
      <c r="E266" s="51"/>
      <c r="F266" s="39"/>
      <c r="G266" s="40"/>
      <c r="H266" s="41"/>
      <c r="I266" s="40"/>
      <c r="J266" s="40"/>
      <c r="K266" s="40"/>
      <c r="L266" s="40"/>
      <c r="M266" s="40"/>
      <c r="N266" s="42"/>
    </row>
    <row r="267" spans="1:14" x14ac:dyDescent="0.25">
      <c r="A267" s="37" t="s">
        <v>846</v>
      </c>
      <c r="B267" s="37" t="s">
        <v>84</v>
      </c>
      <c r="C267" s="62">
        <v>44440</v>
      </c>
      <c r="D267" s="62">
        <v>44621</v>
      </c>
      <c r="E267" s="37" t="s">
        <v>83</v>
      </c>
      <c r="F267" s="39" t="s">
        <v>912</v>
      </c>
      <c r="G267" s="40">
        <v>15000</v>
      </c>
      <c r="H267" s="41">
        <v>1522.5</v>
      </c>
      <c r="I267" s="40">
        <f>G267+H267</f>
        <v>16522.5</v>
      </c>
      <c r="J267" s="40">
        <v>456</v>
      </c>
      <c r="K267" s="40">
        <v>0</v>
      </c>
      <c r="L267" s="40">
        <v>456</v>
      </c>
      <c r="M267" s="40">
        <v>14544</v>
      </c>
      <c r="N267" s="42" t="s">
        <v>34</v>
      </c>
    </row>
    <row r="268" spans="1:14" x14ac:dyDescent="0.25">
      <c r="A268" s="37" t="s">
        <v>847</v>
      </c>
      <c r="B268" s="37" t="s">
        <v>84</v>
      </c>
      <c r="C268" s="62">
        <v>44440</v>
      </c>
      <c r="D268" s="62">
        <v>44621</v>
      </c>
      <c r="E268" s="37" t="s">
        <v>91</v>
      </c>
      <c r="F268" s="39" t="s">
        <v>912</v>
      </c>
      <c r="G268" s="40">
        <v>10000</v>
      </c>
      <c r="H268" s="41">
        <v>1522.5</v>
      </c>
      <c r="I268" s="40">
        <f>G268+H268</f>
        <v>11522.5</v>
      </c>
      <c r="J268" s="40">
        <v>304</v>
      </c>
      <c r="K268" s="40">
        <v>0</v>
      </c>
      <c r="L268" s="40">
        <v>304</v>
      </c>
      <c r="M268" s="40">
        <v>9696</v>
      </c>
      <c r="N268" s="42" t="s">
        <v>34</v>
      </c>
    </row>
    <row r="269" spans="1:14" x14ac:dyDescent="0.25">
      <c r="A269" s="37" t="s">
        <v>848</v>
      </c>
      <c r="B269" s="37" t="s">
        <v>84</v>
      </c>
      <c r="C269" s="38">
        <v>44607</v>
      </c>
      <c r="D269" s="38">
        <v>44788</v>
      </c>
      <c r="E269" s="37" t="s">
        <v>233</v>
      </c>
      <c r="F269" s="39" t="s">
        <v>912</v>
      </c>
      <c r="G269" s="40">
        <v>13000</v>
      </c>
      <c r="H269" s="41">
        <v>1522.5</v>
      </c>
      <c r="I269" s="40">
        <f>G269+H269</f>
        <v>14522.5</v>
      </c>
      <c r="J269" s="40">
        <v>395.2</v>
      </c>
      <c r="K269" s="40">
        <v>0</v>
      </c>
      <c r="L269" s="40">
        <v>395.2</v>
      </c>
      <c r="M269" s="40">
        <v>12604.8</v>
      </c>
      <c r="N269" s="42" t="s">
        <v>21</v>
      </c>
    </row>
    <row r="270" spans="1:14" x14ac:dyDescent="0.25">
      <c r="A270" s="37" t="s">
        <v>849</v>
      </c>
      <c r="B270" s="37" t="s">
        <v>84</v>
      </c>
      <c r="C270" s="38">
        <v>44609</v>
      </c>
      <c r="D270" s="38">
        <v>44790</v>
      </c>
      <c r="E270" s="37" t="s">
        <v>171</v>
      </c>
      <c r="F270" s="39" t="s">
        <v>912</v>
      </c>
      <c r="G270" s="40">
        <v>12000</v>
      </c>
      <c r="H270" s="41">
        <v>1522.5</v>
      </c>
      <c r="I270" s="40">
        <f>G270+H270</f>
        <v>13522.5</v>
      </c>
      <c r="J270" s="40">
        <v>364.8</v>
      </c>
      <c r="K270" s="40">
        <v>0</v>
      </c>
      <c r="L270" s="40">
        <v>364.8</v>
      </c>
      <c r="M270" s="40">
        <v>11635.2</v>
      </c>
      <c r="N270" s="42" t="s">
        <v>21</v>
      </c>
    </row>
    <row r="271" spans="1:14" x14ac:dyDescent="0.25">
      <c r="A271" s="37" t="s">
        <v>850</v>
      </c>
      <c r="B271" s="37" t="s">
        <v>84</v>
      </c>
      <c r="C271" s="62">
        <v>44442</v>
      </c>
      <c r="D271" s="62">
        <v>44623</v>
      </c>
      <c r="E271" s="37" t="s">
        <v>171</v>
      </c>
      <c r="F271" s="39" t="s">
        <v>912</v>
      </c>
      <c r="G271" s="40">
        <v>13000</v>
      </c>
      <c r="H271" s="41">
        <v>0</v>
      </c>
      <c r="I271" s="40">
        <f>G271+H271</f>
        <v>13000</v>
      </c>
      <c r="J271" s="40">
        <v>395.2</v>
      </c>
      <c r="K271" s="40">
        <v>0</v>
      </c>
      <c r="L271" s="40">
        <v>395.2</v>
      </c>
      <c r="M271" s="40">
        <v>12604.8</v>
      </c>
      <c r="N271" s="42" t="s">
        <v>21</v>
      </c>
    </row>
    <row r="272" spans="1:14" x14ac:dyDescent="0.25">
      <c r="A272" s="47" t="s">
        <v>914</v>
      </c>
      <c r="B272" s="47">
        <v>5</v>
      </c>
      <c r="C272" s="38"/>
      <c r="D272" s="38"/>
      <c r="E272" s="37"/>
      <c r="F272" s="39"/>
      <c r="G272" s="50">
        <f t="shared" ref="G272:M272" si="31">SUM(G267:G271)</f>
        <v>63000</v>
      </c>
      <c r="H272" s="52">
        <f t="shared" si="31"/>
        <v>6090</v>
      </c>
      <c r="I272" s="50">
        <f t="shared" si="31"/>
        <v>69090</v>
      </c>
      <c r="J272" s="50">
        <f t="shared" si="31"/>
        <v>1915.2</v>
      </c>
      <c r="K272" s="50">
        <f t="shared" si="31"/>
        <v>0</v>
      </c>
      <c r="L272" s="50">
        <f t="shared" si="31"/>
        <v>1915.2</v>
      </c>
      <c r="M272" s="50">
        <f t="shared" si="31"/>
        <v>61084.800000000003</v>
      </c>
      <c r="N272" s="42"/>
    </row>
    <row r="273" spans="1:14" x14ac:dyDescent="0.25">
      <c r="A273" s="37"/>
      <c r="B273" s="37"/>
      <c r="C273" s="38"/>
      <c r="D273" s="38"/>
      <c r="E273" s="37"/>
      <c r="F273" s="39"/>
      <c r="G273" s="40"/>
      <c r="H273" s="41"/>
      <c r="I273" s="40"/>
      <c r="J273" s="40"/>
      <c r="K273" s="40"/>
      <c r="L273" s="40"/>
      <c r="M273" s="40"/>
      <c r="N273" s="42"/>
    </row>
    <row r="274" spans="1:14" x14ac:dyDescent="0.25">
      <c r="A274" s="37"/>
      <c r="B274" s="37"/>
      <c r="C274" s="38"/>
      <c r="D274" s="38"/>
      <c r="E274" s="37"/>
      <c r="F274" s="39"/>
      <c r="G274" s="40"/>
      <c r="H274" s="41"/>
      <c r="I274" s="40"/>
      <c r="J274" s="40"/>
      <c r="K274" s="40"/>
      <c r="L274" s="40"/>
      <c r="M274" s="40"/>
      <c r="N274" s="42"/>
    </row>
    <row r="275" spans="1:14" x14ac:dyDescent="0.25">
      <c r="A275" s="37"/>
      <c r="B275" s="37"/>
      <c r="C275" s="38"/>
      <c r="D275" s="38"/>
      <c r="E275" s="37"/>
      <c r="F275" s="39"/>
      <c r="G275" s="40"/>
      <c r="H275" s="41"/>
      <c r="I275" s="40"/>
      <c r="J275" s="40"/>
      <c r="K275" s="40"/>
      <c r="L275" s="40"/>
      <c r="M275" s="40"/>
      <c r="N275" s="42"/>
    </row>
    <row r="276" spans="1:14" x14ac:dyDescent="0.25">
      <c r="A276" s="37" t="s">
        <v>851</v>
      </c>
      <c r="B276" s="37" t="s">
        <v>38</v>
      </c>
      <c r="C276" s="38">
        <v>44598</v>
      </c>
      <c r="D276" s="38">
        <v>44779</v>
      </c>
      <c r="E276" s="37" t="s">
        <v>281</v>
      </c>
      <c r="F276" s="39" t="s">
        <v>912</v>
      </c>
      <c r="G276" s="40">
        <v>15000</v>
      </c>
      <c r="H276" s="41">
        <v>1522.5</v>
      </c>
      <c r="I276" s="40">
        <f t="shared" ref="I276:I281" si="32">G276+H276</f>
        <v>16522.5</v>
      </c>
      <c r="J276" s="40">
        <v>456</v>
      </c>
      <c r="K276" s="40">
        <v>0</v>
      </c>
      <c r="L276" s="40">
        <v>456</v>
      </c>
      <c r="M276" s="40">
        <v>14544</v>
      </c>
      <c r="N276" s="42" t="s">
        <v>34</v>
      </c>
    </row>
    <row r="277" spans="1:14" x14ac:dyDescent="0.25">
      <c r="A277" s="37" t="s">
        <v>852</v>
      </c>
      <c r="B277" s="37" t="s">
        <v>38</v>
      </c>
      <c r="C277" s="38">
        <v>44479</v>
      </c>
      <c r="D277" s="38">
        <v>44661</v>
      </c>
      <c r="E277" s="37" t="s">
        <v>275</v>
      </c>
      <c r="F277" s="39" t="s">
        <v>912</v>
      </c>
      <c r="G277" s="40">
        <v>10000</v>
      </c>
      <c r="H277" s="41">
        <v>0</v>
      </c>
      <c r="I277" s="40">
        <f t="shared" si="32"/>
        <v>10000</v>
      </c>
      <c r="J277" s="43">
        <v>304</v>
      </c>
      <c r="K277" s="40">
        <v>0</v>
      </c>
      <c r="L277" s="40">
        <v>304</v>
      </c>
      <c r="M277" s="40">
        <v>9696</v>
      </c>
      <c r="N277" s="42" t="s">
        <v>21</v>
      </c>
    </row>
    <row r="278" spans="1:14" x14ac:dyDescent="0.25">
      <c r="A278" s="37" t="s">
        <v>853</v>
      </c>
      <c r="B278" s="37" t="s">
        <v>38</v>
      </c>
      <c r="C278" s="38">
        <v>44516</v>
      </c>
      <c r="D278" s="38">
        <v>44697</v>
      </c>
      <c r="E278" s="37" t="s">
        <v>112</v>
      </c>
      <c r="F278" s="39" t="s">
        <v>912</v>
      </c>
      <c r="G278" s="40">
        <v>10000</v>
      </c>
      <c r="H278" s="41">
        <v>0</v>
      </c>
      <c r="I278" s="40">
        <f t="shared" si="32"/>
        <v>10000</v>
      </c>
      <c r="J278" s="40">
        <v>304</v>
      </c>
      <c r="K278" s="40">
        <v>0</v>
      </c>
      <c r="L278" s="40">
        <v>304</v>
      </c>
      <c r="M278" s="40">
        <v>9696</v>
      </c>
      <c r="N278" s="42" t="s">
        <v>34</v>
      </c>
    </row>
    <row r="279" spans="1:14" x14ac:dyDescent="0.25">
      <c r="A279" s="37" t="s">
        <v>854</v>
      </c>
      <c r="B279" s="37" t="s">
        <v>38</v>
      </c>
      <c r="C279" s="54">
        <v>44513</v>
      </c>
      <c r="D279" s="54">
        <v>44694</v>
      </c>
      <c r="E279" s="37" t="s">
        <v>918</v>
      </c>
      <c r="F279" s="39" t="s">
        <v>912</v>
      </c>
      <c r="G279" s="40">
        <v>15000</v>
      </c>
      <c r="H279" s="41">
        <v>0</v>
      </c>
      <c r="I279" s="40">
        <f t="shared" si="32"/>
        <v>15000</v>
      </c>
      <c r="J279" s="43">
        <v>456</v>
      </c>
      <c r="K279" s="40">
        <v>0</v>
      </c>
      <c r="L279" s="40">
        <v>456</v>
      </c>
      <c r="M279" s="40">
        <f>I279-L279</f>
        <v>14544</v>
      </c>
      <c r="N279" s="53" t="s">
        <v>21</v>
      </c>
    </row>
    <row r="280" spans="1:14" x14ac:dyDescent="0.25">
      <c r="A280" s="37" t="s">
        <v>855</v>
      </c>
      <c r="B280" s="37" t="s">
        <v>38</v>
      </c>
      <c r="C280" s="38">
        <v>44608</v>
      </c>
      <c r="D280" s="38">
        <v>44789</v>
      </c>
      <c r="E280" s="37" t="s">
        <v>37</v>
      </c>
      <c r="F280" s="39" t="s">
        <v>912</v>
      </c>
      <c r="G280" s="40">
        <v>10000</v>
      </c>
      <c r="H280" s="41">
        <v>0</v>
      </c>
      <c r="I280" s="40">
        <f t="shared" si="32"/>
        <v>10000</v>
      </c>
      <c r="J280" s="40">
        <v>304</v>
      </c>
      <c r="K280" s="40">
        <v>0</v>
      </c>
      <c r="L280" s="40">
        <v>304</v>
      </c>
      <c r="M280" s="40">
        <v>9696</v>
      </c>
      <c r="N280" s="42" t="s">
        <v>34</v>
      </c>
    </row>
    <row r="281" spans="1:14" ht="19.5" x14ac:dyDescent="0.25">
      <c r="A281" s="37" t="s">
        <v>856</v>
      </c>
      <c r="B281" s="37" t="s">
        <v>38</v>
      </c>
      <c r="C281" s="38">
        <v>44523</v>
      </c>
      <c r="D281" s="38">
        <v>44704</v>
      </c>
      <c r="E281" s="51" t="s">
        <v>24</v>
      </c>
      <c r="F281" s="39" t="s">
        <v>912</v>
      </c>
      <c r="G281" s="40">
        <v>20000</v>
      </c>
      <c r="H281" s="41">
        <v>1522.5</v>
      </c>
      <c r="I281" s="40">
        <f t="shared" si="32"/>
        <v>21522.5</v>
      </c>
      <c r="J281" s="40">
        <v>608</v>
      </c>
      <c r="K281" s="40">
        <v>0</v>
      </c>
      <c r="L281" s="40">
        <v>608</v>
      </c>
      <c r="M281" s="40">
        <v>19392</v>
      </c>
      <c r="N281" s="46" t="s">
        <v>34</v>
      </c>
    </row>
    <row r="282" spans="1:14" x14ac:dyDescent="0.25">
      <c r="A282" s="47" t="s">
        <v>914</v>
      </c>
      <c r="B282" s="47">
        <v>6</v>
      </c>
      <c r="C282" s="38"/>
      <c r="D282" s="38"/>
      <c r="E282" s="51"/>
      <c r="F282" s="39"/>
      <c r="G282" s="40"/>
      <c r="H282" s="52">
        <f t="shared" ref="H282:M282" si="33">SUM(H276:H281)</f>
        <v>3045</v>
      </c>
      <c r="I282" s="50">
        <f t="shared" si="33"/>
        <v>83045</v>
      </c>
      <c r="J282" s="50">
        <f t="shared" si="33"/>
        <v>2432</v>
      </c>
      <c r="K282" s="50">
        <f t="shared" si="33"/>
        <v>0</v>
      </c>
      <c r="L282" s="50">
        <f t="shared" si="33"/>
        <v>2432</v>
      </c>
      <c r="M282" s="50">
        <f t="shared" si="33"/>
        <v>77568</v>
      </c>
      <c r="N282" s="46"/>
    </row>
    <row r="283" spans="1:14" x14ac:dyDescent="0.25">
      <c r="A283" s="37"/>
      <c r="B283" s="37"/>
      <c r="C283" s="38"/>
      <c r="D283" s="38"/>
      <c r="E283" s="51"/>
      <c r="F283" s="39"/>
      <c r="G283" s="40"/>
      <c r="H283" s="41"/>
      <c r="I283" s="40"/>
      <c r="J283" s="40"/>
      <c r="K283" s="40"/>
      <c r="L283" s="40"/>
      <c r="M283" s="40"/>
      <c r="N283" s="46"/>
    </row>
    <row r="284" spans="1:14" x14ac:dyDescent="0.25">
      <c r="A284" s="37"/>
      <c r="B284" s="37"/>
      <c r="C284" s="38"/>
      <c r="D284" s="38"/>
      <c r="E284" s="51"/>
      <c r="F284" s="39"/>
      <c r="G284" s="40"/>
      <c r="H284" s="41"/>
      <c r="I284" s="40"/>
      <c r="J284" s="40"/>
      <c r="K284" s="40"/>
      <c r="L284" s="40"/>
      <c r="M284" s="40"/>
      <c r="N284" s="46"/>
    </row>
    <row r="285" spans="1:14" x14ac:dyDescent="0.25">
      <c r="A285" s="37"/>
      <c r="B285" s="37"/>
      <c r="C285" s="38"/>
      <c r="D285" s="38"/>
      <c r="E285" s="51"/>
      <c r="F285" s="39"/>
      <c r="G285" s="40"/>
      <c r="H285" s="41"/>
      <c r="I285" s="40"/>
      <c r="J285" s="40"/>
      <c r="K285" s="40"/>
      <c r="L285" s="40"/>
      <c r="M285" s="40"/>
      <c r="N285" s="46"/>
    </row>
    <row r="286" spans="1:14" s="60" customFormat="1" x14ac:dyDescent="0.25">
      <c r="A286" s="37" t="s">
        <v>857</v>
      </c>
      <c r="B286" s="37" t="s">
        <v>334</v>
      </c>
      <c r="C286" s="38">
        <v>44462</v>
      </c>
      <c r="D286" s="38">
        <v>44643</v>
      </c>
      <c r="E286" s="37" t="s">
        <v>275</v>
      </c>
      <c r="F286" s="39" t="s">
        <v>912</v>
      </c>
      <c r="G286" s="40">
        <v>10000</v>
      </c>
      <c r="H286" s="41">
        <v>1522.5</v>
      </c>
      <c r="I286" s="40">
        <f>G286+H286</f>
        <v>11522.5</v>
      </c>
      <c r="J286" s="40">
        <v>304</v>
      </c>
      <c r="K286" s="40">
        <v>0</v>
      </c>
      <c r="L286" s="40">
        <v>304</v>
      </c>
      <c r="M286" s="40">
        <v>9696</v>
      </c>
      <c r="N286" s="61" t="s">
        <v>34</v>
      </c>
    </row>
    <row r="287" spans="1:14" x14ac:dyDescent="0.25">
      <c r="A287" s="37" t="s">
        <v>858</v>
      </c>
      <c r="B287" s="37" t="s">
        <v>334</v>
      </c>
      <c r="C287" s="38">
        <v>44530</v>
      </c>
      <c r="D287" s="38">
        <v>44681</v>
      </c>
      <c r="E287" s="37" t="s">
        <v>918</v>
      </c>
      <c r="F287" s="39" t="s">
        <v>912</v>
      </c>
      <c r="G287" s="40">
        <v>15000</v>
      </c>
      <c r="H287" s="41">
        <v>0</v>
      </c>
      <c r="I287" s="40">
        <f>G287+H287</f>
        <v>15000</v>
      </c>
      <c r="J287" s="43">
        <v>456</v>
      </c>
      <c r="K287" s="40">
        <v>0</v>
      </c>
      <c r="L287" s="40">
        <v>456</v>
      </c>
      <c r="M287" s="40">
        <v>14544</v>
      </c>
      <c r="N287" s="42" t="s">
        <v>21</v>
      </c>
    </row>
    <row r="288" spans="1:14" x14ac:dyDescent="0.25">
      <c r="A288" s="37" t="s">
        <v>859</v>
      </c>
      <c r="B288" s="37" t="s">
        <v>334</v>
      </c>
      <c r="C288" s="38">
        <v>44424</v>
      </c>
      <c r="D288" s="38">
        <v>44667</v>
      </c>
      <c r="E288" s="37" t="s">
        <v>388</v>
      </c>
      <c r="F288" s="39" t="s">
        <v>912</v>
      </c>
      <c r="G288" s="40">
        <v>10000</v>
      </c>
      <c r="H288" s="41">
        <v>0</v>
      </c>
      <c r="I288" s="40">
        <f>G288+H288</f>
        <v>10000</v>
      </c>
      <c r="J288" s="43">
        <v>304</v>
      </c>
      <c r="K288" s="40">
        <v>0</v>
      </c>
      <c r="L288" s="40">
        <v>304</v>
      </c>
      <c r="M288" s="40">
        <v>9696</v>
      </c>
      <c r="N288" s="42" t="s">
        <v>21</v>
      </c>
    </row>
    <row r="289" spans="1:14" x14ac:dyDescent="0.25">
      <c r="A289" s="37" t="s">
        <v>860</v>
      </c>
      <c r="B289" s="37" t="s">
        <v>334</v>
      </c>
      <c r="C289" s="38">
        <v>44472</v>
      </c>
      <c r="D289" s="38">
        <v>44654</v>
      </c>
      <c r="E289" s="37" t="s">
        <v>59</v>
      </c>
      <c r="F289" s="39" t="s">
        <v>912</v>
      </c>
      <c r="G289" s="40">
        <v>10000</v>
      </c>
      <c r="H289" s="41">
        <v>1522.5</v>
      </c>
      <c r="I289" s="40">
        <f>G289+H289</f>
        <v>11522.5</v>
      </c>
      <c r="J289" s="43">
        <v>304</v>
      </c>
      <c r="K289" s="40">
        <v>0</v>
      </c>
      <c r="L289" s="40">
        <v>304</v>
      </c>
      <c r="M289" s="40">
        <v>9696</v>
      </c>
      <c r="N289" s="42" t="s">
        <v>34</v>
      </c>
    </row>
    <row r="290" spans="1:14" x14ac:dyDescent="0.25">
      <c r="A290" s="39" t="s">
        <v>861</v>
      </c>
      <c r="B290" s="37" t="s">
        <v>334</v>
      </c>
      <c r="C290" s="38">
        <v>44473</v>
      </c>
      <c r="D290" s="38">
        <v>44655</v>
      </c>
      <c r="E290" s="39" t="s">
        <v>24</v>
      </c>
      <c r="F290" s="39" t="s">
        <v>912</v>
      </c>
      <c r="G290" s="43">
        <v>20000</v>
      </c>
      <c r="H290" s="44">
        <v>0</v>
      </c>
      <c r="I290" s="40">
        <f>G290+H290</f>
        <v>20000</v>
      </c>
      <c r="J290" s="43">
        <v>608</v>
      </c>
      <c r="K290" s="40">
        <v>0</v>
      </c>
      <c r="L290" s="40">
        <v>608</v>
      </c>
      <c r="M290" s="40">
        <v>19392</v>
      </c>
      <c r="N290" s="42" t="s">
        <v>34</v>
      </c>
    </row>
    <row r="291" spans="1:14" x14ac:dyDescent="0.25">
      <c r="A291" s="47" t="s">
        <v>914</v>
      </c>
      <c r="B291" s="47">
        <v>5</v>
      </c>
      <c r="C291" s="38"/>
      <c r="D291" s="38"/>
      <c r="E291" s="39"/>
      <c r="F291" s="39"/>
      <c r="G291" s="48">
        <f t="shared" ref="G291:M291" si="34">SUM(G286:G290)</f>
        <v>65000</v>
      </c>
      <c r="H291" s="49">
        <f t="shared" si="34"/>
        <v>3045</v>
      </c>
      <c r="I291" s="50">
        <f t="shared" si="34"/>
        <v>68045</v>
      </c>
      <c r="J291" s="48">
        <f t="shared" si="34"/>
        <v>1976</v>
      </c>
      <c r="K291" s="50">
        <f t="shared" si="34"/>
        <v>0</v>
      </c>
      <c r="L291" s="50">
        <f t="shared" si="34"/>
        <v>1976</v>
      </c>
      <c r="M291" s="50">
        <f t="shared" si="34"/>
        <v>63024</v>
      </c>
      <c r="N291" s="42"/>
    </row>
    <row r="292" spans="1:14" x14ac:dyDescent="0.25">
      <c r="A292" s="39"/>
      <c r="B292" s="37"/>
      <c r="C292" s="38"/>
      <c r="D292" s="38"/>
      <c r="E292" s="39"/>
      <c r="F292" s="39"/>
      <c r="G292" s="43"/>
      <c r="H292" s="44"/>
      <c r="I292" s="40"/>
      <c r="J292" s="43"/>
      <c r="K292" s="40"/>
      <c r="L292" s="40"/>
      <c r="M292" s="40"/>
      <c r="N292" s="42"/>
    </row>
    <row r="293" spans="1:14" x14ac:dyDescent="0.25">
      <c r="A293" s="39"/>
      <c r="B293" s="37"/>
      <c r="C293" s="38"/>
      <c r="D293" s="38"/>
      <c r="E293" s="39"/>
      <c r="F293" s="39"/>
      <c r="G293" s="43"/>
      <c r="H293" s="44"/>
      <c r="I293" s="40"/>
      <c r="J293" s="43"/>
      <c r="K293" s="40"/>
      <c r="L293" s="40"/>
      <c r="M293" s="40"/>
      <c r="N293" s="42"/>
    </row>
    <row r="294" spans="1:14" x14ac:dyDescent="0.25">
      <c r="A294" s="39"/>
      <c r="B294" s="37"/>
      <c r="C294" s="38"/>
      <c r="D294" s="38"/>
      <c r="E294" s="39"/>
      <c r="F294" s="39"/>
      <c r="G294" s="43"/>
      <c r="H294" s="44"/>
      <c r="I294" s="40"/>
      <c r="J294" s="43"/>
      <c r="K294" s="40"/>
      <c r="L294" s="40"/>
      <c r="M294" s="40"/>
      <c r="N294" s="42"/>
    </row>
    <row r="295" spans="1:14" x14ac:dyDescent="0.25">
      <c r="A295" s="39" t="s">
        <v>862</v>
      </c>
      <c r="B295" s="37" t="s">
        <v>216</v>
      </c>
      <c r="C295" s="38">
        <v>44558</v>
      </c>
      <c r="D295" s="38">
        <v>44740</v>
      </c>
      <c r="E295" s="39" t="s">
        <v>557</v>
      </c>
      <c r="F295" s="39" t="s">
        <v>912</v>
      </c>
      <c r="G295" s="43">
        <v>20000</v>
      </c>
      <c r="H295" s="44">
        <v>0</v>
      </c>
      <c r="I295" s="40">
        <f>G295+H295</f>
        <v>20000</v>
      </c>
      <c r="J295" s="43">
        <v>608</v>
      </c>
      <c r="K295" s="40">
        <v>0</v>
      </c>
      <c r="L295" s="40">
        <v>608</v>
      </c>
      <c r="M295" s="40">
        <v>19392</v>
      </c>
      <c r="N295" s="42" t="s">
        <v>21</v>
      </c>
    </row>
    <row r="296" spans="1:14" x14ac:dyDescent="0.25">
      <c r="A296" s="37" t="s">
        <v>863</v>
      </c>
      <c r="B296" s="37" t="s">
        <v>216</v>
      </c>
      <c r="C296" s="38">
        <v>44473</v>
      </c>
      <c r="D296" s="38">
        <v>44655</v>
      </c>
      <c r="E296" s="37" t="s">
        <v>918</v>
      </c>
      <c r="F296" s="39" t="s">
        <v>912</v>
      </c>
      <c r="G296" s="40">
        <v>15000</v>
      </c>
      <c r="H296" s="41">
        <v>0</v>
      </c>
      <c r="I296" s="40">
        <f>G296+H296</f>
        <v>15000</v>
      </c>
      <c r="J296" s="43">
        <v>456</v>
      </c>
      <c r="K296" s="40">
        <v>0</v>
      </c>
      <c r="L296" s="40">
        <v>456</v>
      </c>
      <c r="M296" s="40">
        <v>14544</v>
      </c>
      <c r="N296" s="42" t="s">
        <v>21</v>
      </c>
    </row>
    <row r="297" spans="1:14" x14ac:dyDescent="0.25">
      <c r="A297" s="37" t="s">
        <v>864</v>
      </c>
      <c r="B297" s="37" t="s">
        <v>216</v>
      </c>
      <c r="C297" s="38">
        <v>44607</v>
      </c>
      <c r="D297" s="38">
        <v>44788</v>
      </c>
      <c r="E297" s="37" t="s">
        <v>59</v>
      </c>
      <c r="F297" s="39" t="s">
        <v>912</v>
      </c>
      <c r="G297" s="40">
        <v>10000</v>
      </c>
      <c r="H297" s="41">
        <v>0</v>
      </c>
      <c r="I297" s="40">
        <f>G297+H297</f>
        <v>10000</v>
      </c>
      <c r="J297" s="40">
        <v>304</v>
      </c>
      <c r="K297" s="40">
        <v>0</v>
      </c>
      <c r="L297" s="40">
        <v>304</v>
      </c>
      <c r="M297" s="40">
        <v>9696</v>
      </c>
      <c r="N297" s="42" t="s">
        <v>34</v>
      </c>
    </row>
    <row r="298" spans="1:14" x14ac:dyDescent="0.25">
      <c r="A298" s="47" t="s">
        <v>914</v>
      </c>
      <c r="B298" s="47">
        <v>3</v>
      </c>
      <c r="C298" s="38"/>
      <c r="D298" s="38"/>
      <c r="E298" s="37"/>
      <c r="F298" s="39"/>
      <c r="G298" s="50">
        <f t="shared" ref="G298:M298" si="35">SUM(G295:G297)</f>
        <v>45000</v>
      </c>
      <c r="H298" s="52">
        <f t="shared" si="35"/>
        <v>0</v>
      </c>
      <c r="I298" s="50">
        <f t="shared" si="35"/>
        <v>45000</v>
      </c>
      <c r="J298" s="50">
        <f t="shared" si="35"/>
        <v>1368</v>
      </c>
      <c r="K298" s="50">
        <f t="shared" si="35"/>
        <v>0</v>
      </c>
      <c r="L298" s="50">
        <f t="shared" si="35"/>
        <v>1368</v>
      </c>
      <c r="M298" s="50">
        <f t="shared" si="35"/>
        <v>43632</v>
      </c>
      <c r="N298" s="42"/>
    </row>
    <row r="299" spans="1:14" x14ac:dyDescent="0.25">
      <c r="A299" s="37"/>
      <c r="B299" s="37"/>
      <c r="C299" s="38"/>
      <c r="D299" s="38"/>
      <c r="E299" s="37"/>
      <c r="F299" s="39"/>
      <c r="G299" s="40"/>
      <c r="H299" s="41"/>
      <c r="I299" s="40"/>
      <c r="J299" s="40"/>
      <c r="K299" s="40"/>
      <c r="L299" s="40"/>
      <c r="M299" s="40"/>
      <c r="N299" s="42"/>
    </row>
    <row r="300" spans="1:14" x14ac:dyDescent="0.25">
      <c r="A300" s="37"/>
      <c r="B300" s="37"/>
      <c r="C300" s="38"/>
      <c r="D300" s="38"/>
      <c r="E300" s="37"/>
      <c r="F300" s="39"/>
      <c r="G300" s="40"/>
      <c r="H300" s="41"/>
      <c r="I300" s="40"/>
      <c r="J300" s="40"/>
      <c r="K300" s="40"/>
      <c r="L300" s="40"/>
      <c r="M300" s="40"/>
      <c r="N300" s="42"/>
    </row>
    <row r="301" spans="1:14" x14ac:dyDescent="0.25">
      <c r="A301" s="37" t="s">
        <v>865</v>
      </c>
      <c r="B301" s="37" t="s">
        <v>60</v>
      </c>
      <c r="C301" s="38">
        <v>44533</v>
      </c>
      <c r="D301" s="38">
        <v>44715</v>
      </c>
      <c r="E301" s="37" t="s">
        <v>403</v>
      </c>
      <c r="F301" s="39" t="s">
        <v>912</v>
      </c>
      <c r="G301" s="40">
        <v>10000</v>
      </c>
      <c r="H301" s="41">
        <v>1522.5</v>
      </c>
      <c r="I301" s="40">
        <f t="shared" ref="I301:I311" si="36">G301+H301</f>
        <v>11522.5</v>
      </c>
      <c r="J301" s="43">
        <v>304</v>
      </c>
      <c r="K301" s="40">
        <v>0</v>
      </c>
      <c r="L301" s="40">
        <v>304</v>
      </c>
      <c r="M301" s="40">
        <v>9696</v>
      </c>
      <c r="N301" s="42" t="s">
        <v>34</v>
      </c>
    </row>
    <row r="302" spans="1:14" x14ac:dyDescent="0.25">
      <c r="A302" s="37" t="s">
        <v>866</v>
      </c>
      <c r="B302" s="37" t="s">
        <v>60</v>
      </c>
      <c r="C302" s="38">
        <v>44608</v>
      </c>
      <c r="D302" s="38">
        <v>44789</v>
      </c>
      <c r="E302" s="37" t="s">
        <v>242</v>
      </c>
      <c r="F302" s="39" t="s">
        <v>912</v>
      </c>
      <c r="G302" s="40">
        <v>10000</v>
      </c>
      <c r="H302" s="41">
        <v>1522.5</v>
      </c>
      <c r="I302" s="40">
        <f t="shared" si="36"/>
        <v>11522.5</v>
      </c>
      <c r="J302" s="43">
        <v>304</v>
      </c>
      <c r="K302" s="40">
        <v>0</v>
      </c>
      <c r="L302" s="40">
        <v>304</v>
      </c>
      <c r="M302" s="40">
        <v>9696</v>
      </c>
      <c r="N302" s="42" t="s">
        <v>34</v>
      </c>
    </row>
    <row r="303" spans="1:14" x14ac:dyDescent="0.25">
      <c r="A303" s="37" t="s">
        <v>867</v>
      </c>
      <c r="B303" s="37" t="s">
        <v>60</v>
      </c>
      <c r="C303" s="38">
        <v>44509</v>
      </c>
      <c r="D303" s="38">
        <v>44690</v>
      </c>
      <c r="E303" s="37" t="s">
        <v>536</v>
      </c>
      <c r="F303" s="39" t="s">
        <v>912</v>
      </c>
      <c r="G303" s="40">
        <v>20000</v>
      </c>
      <c r="H303" s="41">
        <v>0</v>
      </c>
      <c r="I303" s="40">
        <f t="shared" si="36"/>
        <v>20000</v>
      </c>
      <c r="J303" s="40">
        <v>608</v>
      </c>
      <c r="K303" s="40">
        <v>0</v>
      </c>
      <c r="L303" s="40">
        <v>608</v>
      </c>
      <c r="M303" s="40">
        <v>19392</v>
      </c>
      <c r="N303" s="53" t="s">
        <v>21</v>
      </c>
    </row>
    <row r="304" spans="1:14" x14ac:dyDescent="0.25">
      <c r="A304" s="39" t="s">
        <v>868</v>
      </c>
      <c r="B304" s="37" t="s">
        <v>60</v>
      </c>
      <c r="C304" s="62">
        <v>44450</v>
      </c>
      <c r="D304" s="62">
        <v>44631</v>
      </c>
      <c r="E304" s="39" t="s">
        <v>59</v>
      </c>
      <c r="F304" s="39" t="s">
        <v>912</v>
      </c>
      <c r="G304" s="43">
        <v>10000</v>
      </c>
      <c r="H304" s="44">
        <v>0</v>
      </c>
      <c r="I304" s="40">
        <f t="shared" si="36"/>
        <v>10000</v>
      </c>
      <c r="J304" s="43">
        <v>304</v>
      </c>
      <c r="K304" s="40">
        <v>0</v>
      </c>
      <c r="L304" s="40">
        <v>304</v>
      </c>
      <c r="M304" s="40">
        <v>9696</v>
      </c>
      <c r="N304" s="42" t="s">
        <v>34</v>
      </c>
    </row>
    <row r="305" spans="1:14" x14ac:dyDescent="0.25">
      <c r="A305" s="39" t="s">
        <v>869</v>
      </c>
      <c r="B305" s="37" t="s">
        <v>60</v>
      </c>
      <c r="C305" s="38">
        <v>44596</v>
      </c>
      <c r="D305" s="38">
        <v>44777</v>
      </c>
      <c r="E305" s="39" t="s">
        <v>59</v>
      </c>
      <c r="F305" s="39" t="s">
        <v>912</v>
      </c>
      <c r="G305" s="43">
        <v>10000</v>
      </c>
      <c r="H305" s="44">
        <v>0</v>
      </c>
      <c r="I305" s="40">
        <f t="shared" si="36"/>
        <v>10000</v>
      </c>
      <c r="J305" s="43">
        <v>304</v>
      </c>
      <c r="K305" s="40">
        <v>0</v>
      </c>
      <c r="L305" s="40">
        <v>304</v>
      </c>
      <c r="M305" s="40">
        <v>9696</v>
      </c>
      <c r="N305" s="42" t="s">
        <v>34</v>
      </c>
    </row>
    <row r="306" spans="1:14" x14ac:dyDescent="0.25">
      <c r="A306" s="37" t="s">
        <v>870</v>
      </c>
      <c r="B306" s="37" t="s">
        <v>60</v>
      </c>
      <c r="C306" s="38">
        <v>44608</v>
      </c>
      <c r="D306" s="38">
        <v>44789</v>
      </c>
      <c r="E306" s="37" t="s">
        <v>59</v>
      </c>
      <c r="F306" s="39" t="s">
        <v>912</v>
      </c>
      <c r="G306" s="40">
        <v>10000</v>
      </c>
      <c r="H306" s="41">
        <v>0</v>
      </c>
      <c r="I306" s="40">
        <f t="shared" si="36"/>
        <v>10000</v>
      </c>
      <c r="J306" s="40">
        <v>304</v>
      </c>
      <c r="K306" s="40">
        <v>0</v>
      </c>
      <c r="L306" s="40">
        <v>304</v>
      </c>
      <c r="M306" s="40">
        <v>9696</v>
      </c>
      <c r="N306" s="42" t="s">
        <v>34</v>
      </c>
    </row>
    <row r="307" spans="1:14" x14ac:dyDescent="0.25">
      <c r="A307" s="37" t="s">
        <v>871</v>
      </c>
      <c r="B307" s="37" t="s">
        <v>60</v>
      </c>
      <c r="C307" s="38">
        <v>44494</v>
      </c>
      <c r="D307" s="38">
        <v>44676</v>
      </c>
      <c r="E307" s="56" t="s">
        <v>59</v>
      </c>
      <c r="F307" s="39" t="s">
        <v>912</v>
      </c>
      <c r="G307" s="40">
        <v>10000</v>
      </c>
      <c r="H307" s="41">
        <v>0</v>
      </c>
      <c r="I307" s="40">
        <f t="shared" si="36"/>
        <v>10000</v>
      </c>
      <c r="J307" s="40">
        <v>304</v>
      </c>
      <c r="K307" s="40">
        <v>630</v>
      </c>
      <c r="L307" s="40">
        <v>934</v>
      </c>
      <c r="M307" s="40">
        <v>9066</v>
      </c>
      <c r="N307" s="42" t="s">
        <v>34</v>
      </c>
    </row>
    <row r="308" spans="1:14" x14ac:dyDescent="0.25">
      <c r="A308" s="39" t="s">
        <v>872</v>
      </c>
      <c r="B308" s="37" t="s">
        <v>60</v>
      </c>
      <c r="C308" s="38">
        <v>44596</v>
      </c>
      <c r="D308" s="38">
        <v>44777</v>
      </c>
      <c r="E308" s="39" t="s">
        <v>59</v>
      </c>
      <c r="F308" s="39" t="s">
        <v>912</v>
      </c>
      <c r="G308" s="43">
        <v>10000</v>
      </c>
      <c r="H308" s="44">
        <v>0</v>
      </c>
      <c r="I308" s="40">
        <f t="shared" si="36"/>
        <v>10000</v>
      </c>
      <c r="J308" s="43">
        <v>304</v>
      </c>
      <c r="K308" s="40">
        <v>0</v>
      </c>
      <c r="L308" s="40">
        <v>304</v>
      </c>
      <c r="M308" s="40">
        <v>9696</v>
      </c>
      <c r="N308" s="42" t="s">
        <v>34</v>
      </c>
    </row>
    <row r="309" spans="1:14" x14ac:dyDescent="0.25">
      <c r="A309" s="37" t="s">
        <v>873</v>
      </c>
      <c r="B309" s="37" t="s">
        <v>60</v>
      </c>
      <c r="C309" s="38">
        <v>44456</v>
      </c>
      <c r="D309" s="38">
        <v>44637</v>
      </c>
      <c r="E309" s="37" t="s">
        <v>37</v>
      </c>
      <c r="F309" s="39" t="s">
        <v>912</v>
      </c>
      <c r="G309" s="40">
        <v>10000</v>
      </c>
      <c r="H309" s="41">
        <v>0</v>
      </c>
      <c r="I309" s="40">
        <f t="shared" si="36"/>
        <v>10000</v>
      </c>
      <c r="J309" s="40">
        <v>304</v>
      </c>
      <c r="K309" s="40">
        <v>0</v>
      </c>
      <c r="L309" s="40">
        <v>304</v>
      </c>
      <c r="M309" s="40">
        <v>9696</v>
      </c>
      <c r="N309" s="42" t="s">
        <v>34</v>
      </c>
    </row>
    <row r="310" spans="1:14" x14ac:dyDescent="0.25">
      <c r="A310" s="37" t="s">
        <v>874</v>
      </c>
      <c r="B310" s="37" t="s">
        <v>60</v>
      </c>
      <c r="C310" s="38">
        <v>44570</v>
      </c>
      <c r="D310" s="38">
        <v>44751</v>
      </c>
      <c r="E310" s="37" t="s">
        <v>37</v>
      </c>
      <c r="F310" s="39" t="s">
        <v>912</v>
      </c>
      <c r="G310" s="40">
        <v>10000</v>
      </c>
      <c r="H310" s="41">
        <v>0</v>
      </c>
      <c r="I310" s="40">
        <f t="shared" si="36"/>
        <v>10000</v>
      </c>
      <c r="J310" s="40">
        <v>304</v>
      </c>
      <c r="K310" s="40">
        <v>0</v>
      </c>
      <c r="L310" s="40">
        <v>304</v>
      </c>
      <c r="M310" s="40">
        <v>9696</v>
      </c>
      <c r="N310" s="42" t="s">
        <v>34</v>
      </c>
    </row>
    <row r="311" spans="1:14" ht="19.5" x14ac:dyDescent="0.25">
      <c r="A311" s="37" t="s">
        <v>875</v>
      </c>
      <c r="B311" s="37" t="s">
        <v>60</v>
      </c>
      <c r="C311" s="38">
        <v>44600</v>
      </c>
      <c r="D311" s="38">
        <v>44781</v>
      </c>
      <c r="E311" s="51" t="s">
        <v>24</v>
      </c>
      <c r="F311" s="39" t="s">
        <v>912</v>
      </c>
      <c r="G311" s="40">
        <v>20000</v>
      </c>
      <c r="H311" s="41">
        <v>1522.5</v>
      </c>
      <c r="I311" s="40">
        <f t="shared" si="36"/>
        <v>21522.5</v>
      </c>
      <c r="J311" s="40">
        <v>608</v>
      </c>
      <c r="K311" s="40">
        <v>0</v>
      </c>
      <c r="L311" s="40">
        <v>608</v>
      </c>
      <c r="M311" s="40">
        <v>19392</v>
      </c>
      <c r="N311" s="42" t="s">
        <v>21</v>
      </c>
    </row>
    <row r="312" spans="1:14" x14ac:dyDescent="0.25">
      <c r="A312" s="47" t="s">
        <v>914</v>
      </c>
      <c r="B312" s="47">
        <v>11</v>
      </c>
      <c r="C312" s="38"/>
      <c r="D312" s="38"/>
      <c r="E312" s="51"/>
      <c r="F312" s="39"/>
      <c r="G312" s="50">
        <f t="shared" ref="G312:M312" si="37">SUM(G301:G311)</f>
        <v>130000</v>
      </c>
      <c r="H312" s="52">
        <f t="shared" si="37"/>
        <v>4567.5</v>
      </c>
      <c r="I312" s="50">
        <f t="shared" si="37"/>
        <v>134567.5</v>
      </c>
      <c r="J312" s="50">
        <f t="shared" si="37"/>
        <v>3952</v>
      </c>
      <c r="K312" s="50">
        <f t="shared" si="37"/>
        <v>630</v>
      </c>
      <c r="L312" s="50">
        <f t="shared" si="37"/>
        <v>4582</v>
      </c>
      <c r="M312" s="50">
        <f t="shared" si="37"/>
        <v>125418</v>
      </c>
      <c r="N312" s="42"/>
    </row>
    <row r="313" spans="1:14" x14ac:dyDescent="0.25">
      <c r="A313" s="37"/>
      <c r="B313" s="37"/>
      <c r="C313" s="38"/>
      <c r="D313" s="38"/>
      <c r="E313" s="51"/>
      <c r="F313" s="39"/>
      <c r="G313" s="40"/>
      <c r="H313" s="41"/>
      <c r="I313" s="40"/>
      <c r="J313" s="40"/>
      <c r="K313" s="40"/>
      <c r="L313" s="40"/>
      <c r="M313" s="40"/>
      <c r="N313" s="42"/>
    </row>
    <row r="314" spans="1:14" x14ac:dyDescent="0.25">
      <c r="A314" s="37"/>
      <c r="B314" s="37"/>
      <c r="C314" s="38"/>
      <c r="D314" s="38"/>
      <c r="E314" s="51"/>
      <c r="F314" s="39"/>
      <c r="G314" s="40"/>
      <c r="H314" s="41"/>
      <c r="I314" s="40"/>
      <c r="J314" s="40"/>
      <c r="K314" s="40"/>
      <c r="L314" s="40"/>
      <c r="M314" s="40"/>
      <c r="N314" s="42"/>
    </row>
    <row r="315" spans="1:14" x14ac:dyDescent="0.25">
      <c r="A315" s="37" t="s">
        <v>876</v>
      </c>
      <c r="B315" s="37" t="s">
        <v>223</v>
      </c>
      <c r="C315" s="38">
        <v>44602</v>
      </c>
      <c r="D315" s="38">
        <v>44783</v>
      </c>
      <c r="E315" s="37" t="s">
        <v>222</v>
      </c>
      <c r="F315" s="39" t="s">
        <v>912</v>
      </c>
      <c r="G315" s="40">
        <v>10000</v>
      </c>
      <c r="H315" s="41">
        <v>1522.5</v>
      </c>
      <c r="I315" s="40">
        <f t="shared" ref="I315:I326" si="38">G315+H315</f>
        <v>11522.5</v>
      </c>
      <c r="J315" s="40">
        <v>304</v>
      </c>
      <c r="K315" s="40">
        <v>0</v>
      </c>
      <c r="L315" s="40">
        <v>304</v>
      </c>
      <c r="M315" s="40">
        <v>9696</v>
      </c>
      <c r="N315" s="42" t="s">
        <v>34</v>
      </c>
    </row>
    <row r="316" spans="1:14" x14ac:dyDescent="0.25">
      <c r="A316" s="37" t="s">
        <v>877</v>
      </c>
      <c r="B316" s="37" t="s">
        <v>223</v>
      </c>
      <c r="C316" s="38">
        <v>44537</v>
      </c>
      <c r="D316" s="38">
        <v>44719</v>
      </c>
      <c r="E316" s="37" t="s">
        <v>242</v>
      </c>
      <c r="F316" s="39" t="s">
        <v>912</v>
      </c>
      <c r="G316" s="40">
        <v>15000</v>
      </c>
      <c r="H316" s="41">
        <v>0</v>
      </c>
      <c r="I316" s="40">
        <f t="shared" si="38"/>
        <v>15000</v>
      </c>
      <c r="J316" s="40">
        <v>456</v>
      </c>
      <c r="K316" s="40">
        <v>0</v>
      </c>
      <c r="L316" s="40">
        <v>456</v>
      </c>
      <c r="M316" s="40">
        <v>14544</v>
      </c>
      <c r="N316" s="42" t="s">
        <v>34</v>
      </c>
    </row>
    <row r="317" spans="1:14" x14ac:dyDescent="0.25">
      <c r="A317" s="37" t="s">
        <v>878</v>
      </c>
      <c r="B317" s="37" t="s">
        <v>223</v>
      </c>
      <c r="C317" s="38">
        <v>44598</v>
      </c>
      <c r="D317" s="38">
        <v>44779</v>
      </c>
      <c r="E317" s="37" t="s">
        <v>155</v>
      </c>
      <c r="F317" s="39" t="s">
        <v>912</v>
      </c>
      <c r="G317" s="40">
        <v>13000</v>
      </c>
      <c r="H317" s="41">
        <v>0</v>
      </c>
      <c r="I317" s="40">
        <f t="shared" si="38"/>
        <v>13000</v>
      </c>
      <c r="J317" s="40">
        <v>395.2</v>
      </c>
      <c r="K317" s="40">
        <v>0</v>
      </c>
      <c r="L317" s="40">
        <v>395.2</v>
      </c>
      <c r="M317" s="40">
        <v>12604.8</v>
      </c>
      <c r="N317" s="42" t="s">
        <v>21</v>
      </c>
    </row>
    <row r="318" spans="1:14" x14ac:dyDescent="0.25">
      <c r="A318" s="37" t="s">
        <v>879</v>
      </c>
      <c r="B318" s="37" t="s">
        <v>586</v>
      </c>
      <c r="C318" s="38">
        <v>44560</v>
      </c>
      <c r="D318" s="38">
        <v>44742</v>
      </c>
      <c r="E318" s="37" t="s">
        <v>59</v>
      </c>
      <c r="F318" s="39" t="s">
        <v>912</v>
      </c>
      <c r="G318" s="40">
        <v>10000</v>
      </c>
      <c r="H318" s="41">
        <v>0</v>
      </c>
      <c r="I318" s="40">
        <f t="shared" si="38"/>
        <v>10000</v>
      </c>
      <c r="J318" s="39">
        <v>304</v>
      </c>
      <c r="K318" s="40">
        <v>0</v>
      </c>
      <c r="L318" s="40">
        <v>304</v>
      </c>
      <c r="M318" s="40">
        <v>9696</v>
      </c>
      <c r="N318" s="42" t="s">
        <v>34</v>
      </c>
    </row>
    <row r="319" spans="1:14" x14ac:dyDescent="0.25">
      <c r="A319" s="37" t="s">
        <v>880</v>
      </c>
      <c r="B319" s="37" t="s">
        <v>223</v>
      </c>
      <c r="C319" s="38">
        <v>44608</v>
      </c>
      <c r="D319" s="38">
        <v>44789</v>
      </c>
      <c r="E319" s="37" t="s">
        <v>59</v>
      </c>
      <c r="F319" s="39" t="s">
        <v>912</v>
      </c>
      <c r="G319" s="40">
        <v>10000</v>
      </c>
      <c r="H319" s="41">
        <v>0</v>
      </c>
      <c r="I319" s="40">
        <f t="shared" si="38"/>
        <v>10000</v>
      </c>
      <c r="J319" s="40">
        <v>304</v>
      </c>
      <c r="K319" s="40">
        <v>0</v>
      </c>
      <c r="L319" s="40">
        <v>304</v>
      </c>
      <c r="M319" s="40">
        <v>9696</v>
      </c>
      <c r="N319" s="42" t="s">
        <v>34</v>
      </c>
    </row>
    <row r="320" spans="1:14" x14ac:dyDescent="0.25">
      <c r="A320" s="37" t="s">
        <v>881</v>
      </c>
      <c r="B320" s="37" t="s">
        <v>223</v>
      </c>
      <c r="C320" s="38">
        <v>44599</v>
      </c>
      <c r="D320" s="38">
        <v>44780</v>
      </c>
      <c r="E320" s="37" t="s">
        <v>59</v>
      </c>
      <c r="F320" s="39" t="s">
        <v>912</v>
      </c>
      <c r="G320" s="40">
        <v>18000</v>
      </c>
      <c r="H320" s="41">
        <v>0</v>
      </c>
      <c r="I320" s="40">
        <f t="shared" si="38"/>
        <v>18000</v>
      </c>
      <c r="J320" s="40">
        <v>547.20000000000005</v>
      </c>
      <c r="K320" s="40">
        <v>1350.12</v>
      </c>
      <c r="L320" s="40">
        <v>1897.32</v>
      </c>
      <c r="M320" s="40">
        <v>16102.68</v>
      </c>
      <c r="N320" s="42" t="s">
        <v>34</v>
      </c>
    </row>
    <row r="321" spans="1:14" x14ac:dyDescent="0.25">
      <c r="A321" s="37" t="s">
        <v>882</v>
      </c>
      <c r="B321" s="37" t="s">
        <v>223</v>
      </c>
      <c r="C321" s="38">
        <v>44472</v>
      </c>
      <c r="D321" s="38">
        <v>44654</v>
      </c>
      <c r="E321" s="37" t="s">
        <v>59</v>
      </c>
      <c r="F321" s="39" t="s">
        <v>912</v>
      </c>
      <c r="G321" s="40">
        <v>10000</v>
      </c>
      <c r="H321" s="41">
        <v>0</v>
      </c>
      <c r="I321" s="40">
        <f t="shared" si="38"/>
        <v>10000</v>
      </c>
      <c r="J321" s="40">
        <v>304</v>
      </c>
      <c r="K321" s="40">
        <v>0</v>
      </c>
      <c r="L321" s="40">
        <v>304</v>
      </c>
      <c r="M321" s="40">
        <v>9696</v>
      </c>
      <c r="N321" s="42" t="s">
        <v>34</v>
      </c>
    </row>
    <row r="322" spans="1:14" x14ac:dyDescent="0.25">
      <c r="A322" s="39" t="s">
        <v>883</v>
      </c>
      <c r="B322" s="37" t="s">
        <v>586</v>
      </c>
      <c r="C322" s="38">
        <v>44600</v>
      </c>
      <c r="D322" s="38">
        <v>44781</v>
      </c>
      <c r="E322" s="39" t="s">
        <v>37</v>
      </c>
      <c r="F322" s="39" t="s">
        <v>912</v>
      </c>
      <c r="G322" s="43">
        <v>10000</v>
      </c>
      <c r="H322" s="44">
        <v>0</v>
      </c>
      <c r="I322" s="40">
        <f t="shared" si="38"/>
        <v>10000</v>
      </c>
      <c r="J322" s="43">
        <v>304</v>
      </c>
      <c r="K322" s="40">
        <v>0</v>
      </c>
      <c r="L322" s="40">
        <v>304</v>
      </c>
      <c r="M322" s="40">
        <v>9696</v>
      </c>
      <c r="N322" s="42" t="s">
        <v>34</v>
      </c>
    </row>
    <row r="323" spans="1:14" x14ac:dyDescent="0.25">
      <c r="A323" s="37" t="s">
        <v>884</v>
      </c>
      <c r="B323" s="37" t="s">
        <v>223</v>
      </c>
      <c r="C323" s="38">
        <v>44464</v>
      </c>
      <c r="D323" s="38">
        <v>44645</v>
      </c>
      <c r="E323" s="37" t="s">
        <v>37</v>
      </c>
      <c r="F323" s="39" t="s">
        <v>912</v>
      </c>
      <c r="G323" s="40">
        <v>10000</v>
      </c>
      <c r="H323" s="41">
        <v>0</v>
      </c>
      <c r="I323" s="40">
        <f t="shared" si="38"/>
        <v>10000</v>
      </c>
      <c r="J323" s="43">
        <v>304</v>
      </c>
      <c r="K323" s="40">
        <v>0</v>
      </c>
      <c r="L323" s="40">
        <v>304</v>
      </c>
      <c r="M323" s="40">
        <v>9696</v>
      </c>
      <c r="N323" s="42" t="s">
        <v>34</v>
      </c>
    </row>
    <row r="324" spans="1:14" x14ac:dyDescent="0.25">
      <c r="A324" s="37" t="s">
        <v>885</v>
      </c>
      <c r="B324" s="37" t="s">
        <v>586</v>
      </c>
      <c r="C324" s="38">
        <v>44586</v>
      </c>
      <c r="D324" s="38">
        <v>44767</v>
      </c>
      <c r="E324" s="37" t="s">
        <v>24</v>
      </c>
      <c r="F324" s="39" t="s">
        <v>912</v>
      </c>
      <c r="G324" s="40">
        <v>20000</v>
      </c>
      <c r="H324" s="41">
        <v>1522.5</v>
      </c>
      <c r="I324" s="40">
        <f t="shared" si="38"/>
        <v>21522.5</v>
      </c>
      <c r="J324" s="40">
        <v>608</v>
      </c>
      <c r="K324" s="40">
        <v>0</v>
      </c>
      <c r="L324" s="40">
        <v>608</v>
      </c>
      <c r="M324" s="40">
        <v>19392</v>
      </c>
      <c r="N324" s="42" t="s">
        <v>21</v>
      </c>
    </row>
    <row r="325" spans="1:14" ht="19.5" x14ac:dyDescent="0.25">
      <c r="A325" s="37" t="s">
        <v>886</v>
      </c>
      <c r="B325" s="37" t="s">
        <v>223</v>
      </c>
      <c r="C325" s="62">
        <v>44442</v>
      </c>
      <c r="D325" s="62">
        <v>44623</v>
      </c>
      <c r="E325" s="51" t="s">
        <v>24</v>
      </c>
      <c r="F325" s="39" t="s">
        <v>912</v>
      </c>
      <c r="G325" s="40">
        <v>20000</v>
      </c>
      <c r="H325" s="41">
        <v>1522.5</v>
      </c>
      <c r="I325" s="40">
        <f t="shared" si="38"/>
        <v>21522.5</v>
      </c>
      <c r="J325" s="40">
        <v>608</v>
      </c>
      <c r="K325" s="40">
        <v>0</v>
      </c>
      <c r="L325" s="40">
        <v>608</v>
      </c>
      <c r="M325" s="40">
        <v>19392</v>
      </c>
      <c r="N325" s="42" t="s">
        <v>21</v>
      </c>
    </row>
    <row r="326" spans="1:14" ht="19.5" x14ac:dyDescent="0.25">
      <c r="A326" s="37" t="s">
        <v>887</v>
      </c>
      <c r="B326" s="37" t="s">
        <v>223</v>
      </c>
      <c r="C326" s="38">
        <v>44566</v>
      </c>
      <c r="D326" s="38">
        <v>44747</v>
      </c>
      <c r="E326" s="51" t="s">
        <v>24</v>
      </c>
      <c r="F326" s="39" t="s">
        <v>912</v>
      </c>
      <c r="G326" s="40">
        <v>17500</v>
      </c>
      <c r="H326" s="41">
        <v>1522.5</v>
      </c>
      <c r="I326" s="40">
        <f t="shared" si="38"/>
        <v>19022.5</v>
      </c>
      <c r="J326" s="40">
        <v>532</v>
      </c>
      <c r="K326" s="40">
        <v>0</v>
      </c>
      <c r="L326" s="40">
        <v>532</v>
      </c>
      <c r="M326" s="40">
        <v>16968</v>
      </c>
      <c r="N326" s="42" t="s">
        <v>21</v>
      </c>
    </row>
    <row r="327" spans="1:14" x14ac:dyDescent="0.25">
      <c r="A327" s="47" t="s">
        <v>914</v>
      </c>
      <c r="B327" s="47">
        <v>12</v>
      </c>
      <c r="C327" s="38"/>
      <c r="D327" s="38"/>
      <c r="E327" s="51"/>
      <c r="F327" s="39"/>
      <c r="G327" s="50">
        <f t="shared" ref="G327:M327" si="39">SUM(G315:G326)</f>
        <v>163500</v>
      </c>
      <c r="H327" s="52">
        <f t="shared" si="39"/>
        <v>6090</v>
      </c>
      <c r="I327" s="50">
        <f t="shared" si="39"/>
        <v>169590</v>
      </c>
      <c r="J327" s="50">
        <f t="shared" si="39"/>
        <v>4970.3999999999996</v>
      </c>
      <c r="K327" s="50">
        <f t="shared" si="39"/>
        <v>1350.12</v>
      </c>
      <c r="L327" s="50">
        <f t="shared" si="39"/>
        <v>6320.52</v>
      </c>
      <c r="M327" s="50">
        <f t="shared" si="39"/>
        <v>157179.48000000001</v>
      </c>
      <c r="N327" s="42"/>
    </row>
    <row r="328" spans="1:14" x14ac:dyDescent="0.25">
      <c r="A328" s="37"/>
      <c r="B328" s="37"/>
      <c r="C328" s="38"/>
      <c r="D328" s="38"/>
      <c r="E328" s="51"/>
      <c r="F328" s="39"/>
      <c r="G328" s="40"/>
      <c r="H328" s="41"/>
      <c r="I328" s="40"/>
      <c r="J328" s="40"/>
      <c r="K328" s="40"/>
      <c r="L328" s="40"/>
      <c r="M328" s="40"/>
      <c r="N328" s="42"/>
    </row>
    <row r="329" spans="1:14" x14ac:dyDescent="0.25">
      <c r="A329" s="37"/>
      <c r="B329" s="37"/>
      <c r="C329" s="38"/>
      <c r="D329" s="38"/>
      <c r="E329" s="51"/>
      <c r="F329" s="39"/>
      <c r="G329" s="40"/>
      <c r="H329" s="41"/>
      <c r="I329" s="40"/>
      <c r="J329" s="40"/>
      <c r="K329" s="40"/>
      <c r="L329" s="40"/>
      <c r="M329" s="40"/>
      <c r="N329" s="42"/>
    </row>
    <row r="330" spans="1:14" x14ac:dyDescent="0.25">
      <c r="A330" s="37"/>
      <c r="B330" s="37"/>
      <c r="C330" s="38"/>
      <c r="D330" s="38"/>
      <c r="E330" s="51"/>
      <c r="F330" s="39"/>
      <c r="G330" s="40"/>
      <c r="H330" s="41"/>
      <c r="I330" s="40"/>
      <c r="J330" s="40"/>
      <c r="K330" s="40"/>
      <c r="L330" s="40"/>
      <c r="M330" s="40"/>
      <c r="N330" s="42"/>
    </row>
    <row r="331" spans="1:14" x14ac:dyDescent="0.25">
      <c r="A331" s="37" t="s">
        <v>888</v>
      </c>
      <c r="B331" s="37" t="s">
        <v>124</v>
      </c>
      <c r="C331" s="38">
        <v>44549</v>
      </c>
      <c r="D331" s="38">
        <v>44731</v>
      </c>
      <c r="E331" s="37" t="s">
        <v>270</v>
      </c>
      <c r="F331" s="39" t="s">
        <v>912</v>
      </c>
      <c r="G331" s="40">
        <v>10000</v>
      </c>
      <c r="H331" s="41">
        <v>0</v>
      </c>
      <c r="I331" s="40">
        <f t="shared" ref="I331:I339" si="40">G331+H331</f>
        <v>10000</v>
      </c>
      <c r="J331" s="40">
        <v>304</v>
      </c>
      <c r="K331" s="40">
        <v>0</v>
      </c>
      <c r="L331" s="40">
        <v>304</v>
      </c>
      <c r="M331" s="40">
        <v>9696</v>
      </c>
      <c r="N331" s="42" t="s">
        <v>34</v>
      </c>
    </row>
    <row r="332" spans="1:14" x14ac:dyDescent="0.25">
      <c r="A332" s="39" t="s">
        <v>889</v>
      </c>
      <c r="B332" s="37" t="s">
        <v>124</v>
      </c>
      <c r="C332" s="38">
        <v>44597</v>
      </c>
      <c r="D332" s="38">
        <v>44778</v>
      </c>
      <c r="E332" s="39" t="s">
        <v>520</v>
      </c>
      <c r="F332" s="39" t="s">
        <v>912</v>
      </c>
      <c r="G332" s="43">
        <v>10000</v>
      </c>
      <c r="H332" s="44">
        <v>1522.5</v>
      </c>
      <c r="I332" s="40">
        <f t="shared" si="40"/>
        <v>11522.5</v>
      </c>
      <c r="J332" s="43">
        <v>304</v>
      </c>
      <c r="K332" s="40">
        <v>0</v>
      </c>
      <c r="L332" s="40">
        <v>304</v>
      </c>
      <c r="M332" s="40">
        <v>9696</v>
      </c>
      <c r="N332" s="42" t="s">
        <v>34</v>
      </c>
    </row>
    <row r="333" spans="1:14" x14ac:dyDescent="0.25">
      <c r="A333" s="37" t="s">
        <v>890</v>
      </c>
      <c r="B333" s="37" t="s">
        <v>124</v>
      </c>
      <c r="C333" s="38">
        <v>44608</v>
      </c>
      <c r="D333" s="38">
        <v>44789</v>
      </c>
      <c r="E333" s="37" t="s">
        <v>275</v>
      </c>
      <c r="F333" s="39" t="s">
        <v>912</v>
      </c>
      <c r="G333" s="40">
        <v>10000</v>
      </c>
      <c r="H333" s="41">
        <v>0</v>
      </c>
      <c r="I333" s="40">
        <f t="shared" si="40"/>
        <v>10000</v>
      </c>
      <c r="J333" s="40">
        <v>304</v>
      </c>
      <c r="K333" s="40">
        <v>0</v>
      </c>
      <c r="L333" s="40">
        <v>304</v>
      </c>
      <c r="M333" s="40">
        <v>9696</v>
      </c>
      <c r="N333" s="42" t="s">
        <v>21</v>
      </c>
    </row>
    <row r="334" spans="1:14" x14ac:dyDescent="0.25">
      <c r="A334" s="37" t="s">
        <v>891</v>
      </c>
      <c r="B334" s="37" t="s">
        <v>124</v>
      </c>
      <c r="C334" s="38">
        <v>44457</v>
      </c>
      <c r="D334" s="38">
        <v>44638</v>
      </c>
      <c r="E334" s="55" t="s">
        <v>916</v>
      </c>
      <c r="F334" s="39" t="s">
        <v>912</v>
      </c>
      <c r="G334" s="40">
        <v>15000</v>
      </c>
      <c r="H334" s="41">
        <v>0</v>
      </c>
      <c r="I334" s="40">
        <f t="shared" si="40"/>
        <v>15000</v>
      </c>
      <c r="J334" s="40">
        <v>456</v>
      </c>
      <c r="K334" s="40">
        <v>0</v>
      </c>
      <c r="L334" s="40">
        <v>456</v>
      </c>
      <c r="M334" s="40">
        <v>14544</v>
      </c>
      <c r="N334" s="42" t="s">
        <v>21</v>
      </c>
    </row>
    <row r="335" spans="1:14" x14ac:dyDescent="0.25">
      <c r="A335" s="37" t="s">
        <v>892</v>
      </c>
      <c r="B335" s="37" t="s">
        <v>124</v>
      </c>
      <c r="C335" s="38">
        <v>44597</v>
      </c>
      <c r="D335" s="38">
        <v>44778</v>
      </c>
      <c r="E335" s="55" t="s">
        <v>228</v>
      </c>
      <c r="F335" s="39" t="s">
        <v>912</v>
      </c>
      <c r="G335" s="40">
        <v>10000</v>
      </c>
      <c r="H335" s="41">
        <v>0</v>
      </c>
      <c r="I335" s="40">
        <f t="shared" si="40"/>
        <v>10000</v>
      </c>
      <c r="J335" s="40">
        <v>304</v>
      </c>
      <c r="K335" s="40">
        <v>1520</v>
      </c>
      <c r="L335" s="40">
        <v>1824</v>
      </c>
      <c r="M335" s="40">
        <v>8176</v>
      </c>
      <c r="N335" s="42" t="s">
        <v>21</v>
      </c>
    </row>
    <row r="336" spans="1:14" x14ac:dyDescent="0.25">
      <c r="A336" s="37" t="s">
        <v>893</v>
      </c>
      <c r="B336" s="37" t="s">
        <v>124</v>
      </c>
      <c r="C336" s="38">
        <v>44564</v>
      </c>
      <c r="D336" s="38">
        <v>44745</v>
      </c>
      <c r="E336" s="37" t="s">
        <v>59</v>
      </c>
      <c r="F336" s="39" t="s">
        <v>912</v>
      </c>
      <c r="G336" s="40">
        <v>10000</v>
      </c>
      <c r="H336" s="41">
        <v>0</v>
      </c>
      <c r="I336" s="40">
        <f t="shared" si="40"/>
        <v>10000</v>
      </c>
      <c r="J336" s="40">
        <v>304</v>
      </c>
      <c r="K336" s="40">
        <v>0</v>
      </c>
      <c r="L336" s="40">
        <v>304</v>
      </c>
      <c r="M336" s="40">
        <v>9696</v>
      </c>
      <c r="N336" s="42" t="s">
        <v>34</v>
      </c>
    </row>
    <row r="337" spans="1:14" x14ac:dyDescent="0.25">
      <c r="A337" s="39" t="s">
        <v>894</v>
      </c>
      <c r="B337" s="37" t="s">
        <v>124</v>
      </c>
      <c r="C337" s="38">
        <v>44608</v>
      </c>
      <c r="D337" s="38">
        <v>44789</v>
      </c>
      <c r="E337" s="39" t="s">
        <v>59</v>
      </c>
      <c r="F337" s="39" t="s">
        <v>912</v>
      </c>
      <c r="G337" s="43">
        <v>10000</v>
      </c>
      <c r="H337" s="44">
        <v>0</v>
      </c>
      <c r="I337" s="40">
        <f t="shared" si="40"/>
        <v>10000</v>
      </c>
      <c r="J337" s="40">
        <v>304</v>
      </c>
      <c r="K337" s="40">
        <v>0</v>
      </c>
      <c r="L337" s="40">
        <v>304</v>
      </c>
      <c r="M337" s="40">
        <v>9696</v>
      </c>
      <c r="N337" s="42" t="s">
        <v>34</v>
      </c>
    </row>
    <row r="338" spans="1:14" x14ac:dyDescent="0.25">
      <c r="A338" s="37" t="s">
        <v>895</v>
      </c>
      <c r="B338" s="37" t="s">
        <v>124</v>
      </c>
      <c r="C338" s="38">
        <v>44494</v>
      </c>
      <c r="D338" s="38">
        <v>44676</v>
      </c>
      <c r="E338" s="37" t="s">
        <v>59</v>
      </c>
      <c r="F338" s="39" t="s">
        <v>912</v>
      </c>
      <c r="G338" s="40">
        <v>10000</v>
      </c>
      <c r="H338" s="41">
        <v>0</v>
      </c>
      <c r="I338" s="40">
        <f t="shared" si="40"/>
        <v>10000</v>
      </c>
      <c r="J338" s="40">
        <v>304</v>
      </c>
      <c r="K338" s="40">
        <v>1350.12</v>
      </c>
      <c r="L338" s="40">
        <v>1654.12</v>
      </c>
      <c r="M338" s="40">
        <v>8345.880000000001</v>
      </c>
      <c r="N338" s="42" t="s">
        <v>34</v>
      </c>
    </row>
    <row r="339" spans="1:14" x14ac:dyDescent="0.25">
      <c r="A339" s="37" t="s">
        <v>896</v>
      </c>
      <c r="B339" s="37" t="s">
        <v>124</v>
      </c>
      <c r="C339" s="38">
        <v>44608</v>
      </c>
      <c r="D339" s="38">
        <v>44789</v>
      </c>
      <c r="E339" s="37" t="s">
        <v>37</v>
      </c>
      <c r="F339" s="39" t="s">
        <v>912</v>
      </c>
      <c r="G339" s="40">
        <v>10000</v>
      </c>
      <c r="H339" s="41">
        <v>0</v>
      </c>
      <c r="I339" s="40">
        <f t="shared" si="40"/>
        <v>10000</v>
      </c>
      <c r="J339" s="40">
        <v>304</v>
      </c>
      <c r="K339" s="40">
        <v>0</v>
      </c>
      <c r="L339" s="40">
        <v>304</v>
      </c>
      <c r="M339" s="40">
        <v>9696</v>
      </c>
      <c r="N339" s="42" t="s">
        <v>21</v>
      </c>
    </row>
    <row r="340" spans="1:14" x14ac:dyDescent="0.25">
      <c r="A340" s="47" t="s">
        <v>914</v>
      </c>
      <c r="B340" s="47">
        <v>9</v>
      </c>
      <c r="C340" s="38"/>
      <c r="D340" s="38"/>
      <c r="E340" s="37"/>
      <c r="F340" s="39"/>
      <c r="G340" s="50">
        <f t="shared" ref="G340:M340" si="41">SUM(G331:G339)</f>
        <v>95000</v>
      </c>
      <c r="H340" s="52">
        <f t="shared" si="41"/>
        <v>1522.5</v>
      </c>
      <c r="I340" s="50">
        <f t="shared" si="41"/>
        <v>96522.5</v>
      </c>
      <c r="J340" s="50">
        <f t="shared" si="41"/>
        <v>2888</v>
      </c>
      <c r="K340" s="50">
        <f t="shared" si="41"/>
        <v>2870.12</v>
      </c>
      <c r="L340" s="50">
        <f t="shared" si="41"/>
        <v>5758.12</v>
      </c>
      <c r="M340" s="50">
        <f t="shared" si="41"/>
        <v>89241.88</v>
      </c>
      <c r="N340" s="42"/>
    </row>
    <row r="341" spans="1:14" x14ac:dyDescent="0.25">
      <c r="A341" s="37"/>
      <c r="B341" s="37"/>
      <c r="C341" s="38"/>
      <c r="D341" s="38"/>
      <c r="E341" s="37"/>
      <c r="F341" s="39"/>
      <c r="G341" s="40"/>
      <c r="H341" s="41"/>
      <c r="I341" s="40"/>
      <c r="J341" s="40"/>
      <c r="K341" s="40"/>
      <c r="L341" s="40"/>
      <c r="M341" s="40"/>
      <c r="N341" s="42"/>
    </row>
    <row r="342" spans="1:14" x14ac:dyDescent="0.25">
      <c r="A342" s="37"/>
      <c r="B342" s="37"/>
      <c r="C342" s="38"/>
      <c r="D342" s="38"/>
      <c r="E342" s="37"/>
      <c r="F342" s="39"/>
      <c r="G342" s="40"/>
      <c r="H342" s="41"/>
      <c r="I342" s="40"/>
      <c r="J342" s="40"/>
      <c r="K342" s="40"/>
      <c r="L342" s="40"/>
      <c r="M342" s="40"/>
      <c r="N342" s="42"/>
    </row>
    <row r="343" spans="1:14" ht="19.5" x14ac:dyDescent="0.25">
      <c r="A343" s="37" t="s">
        <v>897</v>
      </c>
      <c r="B343" s="37" t="s">
        <v>254</v>
      </c>
      <c r="C343" s="38">
        <v>44481</v>
      </c>
      <c r="D343" s="38">
        <v>44663</v>
      </c>
      <c r="E343" s="51" t="s">
        <v>915</v>
      </c>
      <c r="F343" s="39" t="s">
        <v>912</v>
      </c>
      <c r="G343" s="40">
        <v>10000</v>
      </c>
      <c r="H343" s="41">
        <v>0</v>
      </c>
      <c r="I343" s="40">
        <f>G343+H343</f>
        <v>10000</v>
      </c>
      <c r="J343" s="40">
        <v>304</v>
      </c>
      <c r="K343" s="40">
        <v>1350.12</v>
      </c>
      <c r="L343" s="40">
        <v>1654.12</v>
      </c>
      <c r="M343" s="40">
        <v>8345.880000000001</v>
      </c>
      <c r="N343" s="42" t="s">
        <v>34</v>
      </c>
    </row>
    <row r="344" spans="1:14" x14ac:dyDescent="0.25">
      <c r="A344" s="39" t="s">
        <v>898</v>
      </c>
      <c r="B344" s="37" t="s">
        <v>254</v>
      </c>
      <c r="C344" s="54">
        <v>44211</v>
      </c>
      <c r="D344" s="54">
        <v>44757</v>
      </c>
      <c r="E344" s="39" t="s">
        <v>431</v>
      </c>
      <c r="F344" s="39" t="s">
        <v>912</v>
      </c>
      <c r="G344" s="43">
        <v>20000</v>
      </c>
      <c r="H344" s="44">
        <v>0</v>
      </c>
      <c r="I344" s="40">
        <f>G344+H344</f>
        <v>20000</v>
      </c>
      <c r="J344" s="43">
        <v>608</v>
      </c>
      <c r="K344" s="40">
        <v>0</v>
      </c>
      <c r="L344" s="40">
        <v>608</v>
      </c>
      <c r="M344" s="40">
        <v>19392</v>
      </c>
      <c r="N344" s="42" t="s">
        <v>34</v>
      </c>
    </row>
    <row r="345" spans="1:14" x14ac:dyDescent="0.25">
      <c r="A345" s="37" t="s">
        <v>899</v>
      </c>
      <c r="B345" s="37" t="s">
        <v>254</v>
      </c>
      <c r="C345" s="62">
        <v>44444</v>
      </c>
      <c r="D345" s="62">
        <v>44625</v>
      </c>
      <c r="E345" s="55" t="s">
        <v>228</v>
      </c>
      <c r="F345" s="39" t="s">
        <v>912</v>
      </c>
      <c r="G345" s="40">
        <v>10000</v>
      </c>
      <c r="H345" s="41">
        <v>0</v>
      </c>
      <c r="I345" s="40">
        <f>G345+H345</f>
        <v>10000</v>
      </c>
      <c r="J345" s="40">
        <v>304</v>
      </c>
      <c r="K345" s="40">
        <v>0</v>
      </c>
      <c r="L345" s="40">
        <v>304</v>
      </c>
      <c r="M345" s="40">
        <v>9696</v>
      </c>
      <c r="N345" s="42" t="s">
        <v>21</v>
      </c>
    </row>
    <row r="346" spans="1:14" x14ac:dyDescent="0.25">
      <c r="A346" s="37" t="s">
        <v>900</v>
      </c>
      <c r="B346" s="37" t="s">
        <v>254</v>
      </c>
      <c r="C346" s="38">
        <v>44611</v>
      </c>
      <c r="D346" s="38">
        <v>44792</v>
      </c>
      <c r="E346" s="37" t="s">
        <v>257</v>
      </c>
      <c r="F346" s="39" t="s">
        <v>912</v>
      </c>
      <c r="G346" s="40">
        <v>10000</v>
      </c>
      <c r="H346" s="41">
        <v>0</v>
      </c>
      <c r="I346" s="40">
        <f>G346+H346</f>
        <v>10000</v>
      </c>
      <c r="J346" s="40">
        <v>304</v>
      </c>
      <c r="K346" s="40">
        <v>0</v>
      </c>
      <c r="L346" s="40">
        <v>304</v>
      </c>
      <c r="M346" s="40">
        <v>9696</v>
      </c>
      <c r="N346" s="42" t="s">
        <v>21</v>
      </c>
    </row>
    <row r="347" spans="1:14" x14ac:dyDescent="0.25">
      <c r="A347" s="37" t="s">
        <v>901</v>
      </c>
      <c r="B347" s="37" t="s">
        <v>254</v>
      </c>
      <c r="C347" s="54">
        <v>44501</v>
      </c>
      <c r="D347" s="54">
        <v>44682</v>
      </c>
      <c r="E347" s="37" t="s">
        <v>59</v>
      </c>
      <c r="F347" s="39" t="s">
        <v>912</v>
      </c>
      <c r="G347" s="40">
        <v>10000</v>
      </c>
      <c r="H347" s="41">
        <v>0</v>
      </c>
      <c r="I347" s="40">
        <f>G347+H347</f>
        <v>10000</v>
      </c>
      <c r="J347" s="37">
        <v>304</v>
      </c>
      <c r="K347" s="40">
        <v>0</v>
      </c>
      <c r="L347" s="40">
        <v>304</v>
      </c>
      <c r="M347" s="40">
        <v>9696</v>
      </c>
      <c r="N347" s="42" t="s">
        <v>34</v>
      </c>
    </row>
    <row r="348" spans="1:14" x14ac:dyDescent="0.25">
      <c r="A348" s="47" t="s">
        <v>914</v>
      </c>
      <c r="B348" s="47">
        <v>5</v>
      </c>
      <c r="C348" s="54"/>
      <c r="D348" s="54"/>
      <c r="E348" s="37"/>
      <c r="F348" s="39"/>
      <c r="G348" s="50">
        <f t="shared" ref="G348:M348" si="42">SUM(G343:G347)</f>
        <v>60000</v>
      </c>
      <c r="H348" s="52">
        <f t="shared" si="42"/>
        <v>0</v>
      </c>
      <c r="I348" s="50">
        <f t="shared" si="42"/>
        <v>60000</v>
      </c>
      <c r="J348" s="50">
        <f t="shared" si="42"/>
        <v>1824</v>
      </c>
      <c r="K348" s="50">
        <f t="shared" si="42"/>
        <v>1350.12</v>
      </c>
      <c r="L348" s="50">
        <f t="shared" si="42"/>
        <v>3174.12</v>
      </c>
      <c r="M348" s="50">
        <f t="shared" si="42"/>
        <v>56825.880000000005</v>
      </c>
      <c r="N348" s="42"/>
    </row>
    <row r="349" spans="1:14" x14ac:dyDescent="0.25">
      <c r="A349" s="37"/>
      <c r="B349" s="37"/>
      <c r="C349" s="54"/>
      <c r="D349" s="54"/>
      <c r="E349" s="37"/>
      <c r="F349" s="39"/>
      <c r="G349" s="40"/>
      <c r="H349" s="41"/>
      <c r="I349" s="40"/>
      <c r="J349" s="37"/>
      <c r="K349" s="40"/>
      <c r="L349" s="40"/>
      <c r="M349" s="40"/>
      <c r="N349" s="42"/>
    </row>
    <row r="350" spans="1:14" x14ac:dyDescent="0.25">
      <c r="A350" s="37"/>
      <c r="B350" s="37"/>
      <c r="C350" s="54"/>
      <c r="D350" s="54"/>
      <c r="E350" s="37"/>
      <c r="F350" s="39"/>
      <c r="G350" s="40"/>
      <c r="H350" s="41"/>
      <c r="I350" s="40"/>
      <c r="J350" s="37"/>
      <c r="K350" s="40"/>
      <c r="L350" s="40"/>
      <c r="M350" s="40"/>
      <c r="N350" s="42"/>
    </row>
    <row r="351" spans="1:14" x14ac:dyDescent="0.25">
      <c r="A351" s="37"/>
      <c r="B351" s="37"/>
      <c r="C351" s="54"/>
      <c r="D351" s="54"/>
      <c r="E351" s="37"/>
      <c r="F351" s="39"/>
      <c r="G351" s="40"/>
      <c r="H351" s="41"/>
      <c r="I351" s="40"/>
      <c r="J351" s="37"/>
      <c r="K351" s="40"/>
      <c r="L351" s="40"/>
      <c r="M351" s="40"/>
      <c r="N351" s="42"/>
    </row>
    <row r="352" spans="1:14" x14ac:dyDescent="0.25">
      <c r="A352" s="39" t="s">
        <v>902</v>
      </c>
      <c r="B352" s="37" t="s">
        <v>181</v>
      </c>
      <c r="C352" s="62">
        <v>44441</v>
      </c>
      <c r="D352" s="62">
        <v>44622</v>
      </c>
      <c r="E352" s="39" t="s">
        <v>489</v>
      </c>
      <c r="F352" s="39" t="s">
        <v>912</v>
      </c>
      <c r="G352" s="43">
        <v>10000</v>
      </c>
      <c r="H352" s="44">
        <v>0</v>
      </c>
      <c r="I352" s="40">
        <f>G352+H352</f>
        <v>10000</v>
      </c>
      <c r="J352" s="43">
        <v>304</v>
      </c>
      <c r="K352" s="40">
        <v>0</v>
      </c>
      <c r="L352" s="40">
        <v>304</v>
      </c>
      <c r="M352" s="40">
        <v>9696</v>
      </c>
      <c r="N352" s="42" t="s">
        <v>34</v>
      </c>
    </row>
    <row r="353" spans="1:14" x14ac:dyDescent="0.25">
      <c r="A353" s="37" t="s">
        <v>903</v>
      </c>
      <c r="B353" s="37" t="s">
        <v>181</v>
      </c>
      <c r="C353" s="38">
        <v>44515</v>
      </c>
      <c r="D353" s="38">
        <v>44666</v>
      </c>
      <c r="E353" s="55" t="s">
        <v>228</v>
      </c>
      <c r="F353" s="39" t="s">
        <v>912</v>
      </c>
      <c r="G353" s="40">
        <v>10000</v>
      </c>
      <c r="H353" s="41">
        <v>0</v>
      </c>
      <c r="I353" s="40">
        <f>G353+H353</f>
        <v>10000</v>
      </c>
      <c r="J353" s="40">
        <v>304</v>
      </c>
      <c r="K353" s="40">
        <v>0</v>
      </c>
      <c r="L353" s="40">
        <v>304</v>
      </c>
      <c r="M353" s="40">
        <v>9696</v>
      </c>
      <c r="N353" s="42" t="s">
        <v>21</v>
      </c>
    </row>
    <row r="354" spans="1:14" x14ac:dyDescent="0.25">
      <c r="A354" s="37" t="s">
        <v>904</v>
      </c>
      <c r="B354" s="37" t="s">
        <v>181</v>
      </c>
      <c r="C354" s="38">
        <v>44471</v>
      </c>
      <c r="D354" s="38">
        <v>44653</v>
      </c>
      <c r="E354" s="37" t="s">
        <v>59</v>
      </c>
      <c r="F354" s="39" t="s">
        <v>912</v>
      </c>
      <c r="G354" s="40">
        <v>10000</v>
      </c>
      <c r="H354" s="41">
        <v>0</v>
      </c>
      <c r="I354" s="40">
        <f>G354+H354</f>
        <v>10000</v>
      </c>
      <c r="J354" s="40">
        <v>304</v>
      </c>
      <c r="K354" s="40">
        <v>0</v>
      </c>
      <c r="L354" s="40">
        <v>304</v>
      </c>
      <c r="M354" s="40">
        <v>9696</v>
      </c>
      <c r="N354" s="42" t="s">
        <v>34</v>
      </c>
    </row>
    <row r="355" spans="1:14" x14ac:dyDescent="0.25">
      <c r="A355" s="37" t="s">
        <v>905</v>
      </c>
      <c r="B355" s="37" t="s">
        <v>181</v>
      </c>
      <c r="C355" s="38">
        <v>44608</v>
      </c>
      <c r="D355" s="38">
        <v>44789</v>
      </c>
      <c r="E355" s="37" t="s">
        <v>37</v>
      </c>
      <c r="F355" s="39" t="s">
        <v>912</v>
      </c>
      <c r="G355" s="40">
        <v>10000</v>
      </c>
      <c r="H355" s="41">
        <v>0</v>
      </c>
      <c r="I355" s="40">
        <f>G355+H355</f>
        <v>10000</v>
      </c>
      <c r="J355" s="40">
        <v>304</v>
      </c>
      <c r="K355" s="40">
        <v>0</v>
      </c>
      <c r="L355" s="40">
        <v>304</v>
      </c>
      <c r="M355" s="40">
        <v>9696</v>
      </c>
      <c r="N355" s="42" t="s">
        <v>34</v>
      </c>
    </row>
    <row r="356" spans="1:14" x14ac:dyDescent="0.25">
      <c r="A356" s="37" t="s">
        <v>906</v>
      </c>
      <c r="B356" s="37" t="s">
        <v>181</v>
      </c>
      <c r="C356" s="38">
        <v>44461</v>
      </c>
      <c r="D356" s="38">
        <v>44642</v>
      </c>
      <c r="E356" s="37" t="s">
        <v>37</v>
      </c>
      <c r="F356" s="39" t="s">
        <v>912</v>
      </c>
      <c r="G356" s="40">
        <v>10000</v>
      </c>
      <c r="H356" s="41">
        <v>0</v>
      </c>
      <c r="I356" s="40">
        <f>G356+H356</f>
        <v>10000</v>
      </c>
      <c r="J356" s="40">
        <v>304</v>
      </c>
      <c r="K356" s="40">
        <v>0</v>
      </c>
      <c r="L356" s="40">
        <v>304</v>
      </c>
      <c r="M356" s="40">
        <v>9696</v>
      </c>
      <c r="N356" s="42" t="s">
        <v>34</v>
      </c>
    </row>
    <row r="357" spans="1:14" x14ac:dyDescent="0.25">
      <c r="A357" s="47" t="s">
        <v>914</v>
      </c>
      <c r="B357" s="47">
        <v>5</v>
      </c>
      <c r="C357" s="38"/>
      <c r="D357" s="38"/>
      <c r="E357" s="37"/>
      <c r="F357" s="39"/>
      <c r="G357" s="50">
        <f t="shared" ref="G357:M357" si="43">SUM(G352:G356)</f>
        <v>50000</v>
      </c>
      <c r="H357" s="52">
        <f t="shared" si="43"/>
        <v>0</v>
      </c>
      <c r="I357" s="50">
        <f t="shared" si="43"/>
        <v>50000</v>
      </c>
      <c r="J357" s="50">
        <f t="shared" si="43"/>
        <v>1520</v>
      </c>
      <c r="K357" s="50">
        <f t="shared" si="43"/>
        <v>0</v>
      </c>
      <c r="L357" s="50">
        <f t="shared" si="43"/>
        <v>1520</v>
      </c>
      <c r="M357" s="50">
        <f t="shared" si="43"/>
        <v>48480</v>
      </c>
      <c r="N357" s="42"/>
    </row>
    <row r="358" spans="1:14" x14ac:dyDescent="0.25">
      <c r="A358" s="37"/>
      <c r="B358" s="37"/>
      <c r="C358" s="38"/>
      <c r="D358" s="38"/>
      <c r="E358" s="37"/>
      <c r="F358" s="39"/>
      <c r="G358" s="40"/>
      <c r="H358" s="41"/>
      <c r="I358" s="40"/>
      <c r="J358" s="40"/>
      <c r="K358" s="40"/>
      <c r="L358" s="40"/>
      <c r="M358" s="40"/>
      <c r="N358" s="42"/>
    </row>
    <row r="359" spans="1:14" x14ac:dyDescent="0.25">
      <c r="A359" s="37"/>
      <c r="B359" s="37"/>
      <c r="C359" s="38"/>
      <c r="D359" s="38"/>
      <c r="E359" s="37"/>
      <c r="F359" s="39"/>
      <c r="G359" s="40"/>
      <c r="H359" s="41"/>
      <c r="I359" s="40"/>
      <c r="J359" s="40"/>
      <c r="K359" s="40"/>
      <c r="L359" s="40"/>
      <c r="M359" s="40"/>
      <c r="N359" s="42"/>
    </row>
    <row r="360" spans="1:14" x14ac:dyDescent="0.25">
      <c r="A360" s="37" t="s">
        <v>907</v>
      </c>
      <c r="B360" s="37" t="s">
        <v>195</v>
      </c>
      <c r="C360" s="38">
        <v>44509</v>
      </c>
      <c r="D360" s="38">
        <v>44690</v>
      </c>
      <c r="E360" s="55" t="s">
        <v>228</v>
      </c>
      <c r="F360" s="39" t="s">
        <v>912</v>
      </c>
      <c r="G360" s="40">
        <v>10000</v>
      </c>
      <c r="H360" s="41">
        <v>0</v>
      </c>
      <c r="I360" s="40">
        <f>G360+H360</f>
        <v>10000</v>
      </c>
      <c r="J360" s="40">
        <v>304</v>
      </c>
      <c r="K360" s="40">
        <v>380</v>
      </c>
      <c r="L360" s="40">
        <v>684</v>
      </c>
      <c r="M360" s="40">
        <v>9316</v>
      </c>
      <c r="N360" s="42" t="s">
        <v>21</v>
      </c>
    </row>
    <row r="361" spans="1:14" x14ac:dyDescent="0.25">
      <c r="A361" s="37" t="s">
        <v>908</v>
      </c>
      <c r="B361" s="37" t="s">
        <v>195</v>
      </c>
      <c r="C361" s="38">
        <v>44502</v>
      </c>
      <c r="D361" s="38">
        <v>44683</v>
      </c>
      <c r="E361" s="37" t="s">
        <v>59</v>
      </c>
      <c r="F361" s="39" t="s">
        <v>912</v>
      </c>
      <c r="G361" s="40">
        <v>10000</v>
      </c>
      <c r="H361" s="41">
        <v>0</v>
      </c>
      <c r="I361" s="40">
        <f>G361+H361</f>
        <v>10000</v>
      </c>
      <c r="J361" s="40">
        <v>304</v>
      </c>
      <c r="K361" s="40">
        <v>0</v>
      </c>
      <c r="L361" s="40">
        <v>304</v>
      </c>
      <c r="M361" s="40">
        <v>9696</v>
      </c>
      <c r="N361" s="42" t="s">
        <v>34</v>
      </c>
    </row>
    <row r="362" spans="1:14" x14ac:dyDescent="0.25">
      <c r="A362" s="37" t="s">
        <v>909</v>
      </c>
      <c r="B362" s="37" t="s">
        <v>195</v>
      </c>
      <c r="C362" s="38">
        <v>44608</v>
      </c>
      <c r="D362" s="38">
        <v>44789</v>
      </c>
      <c r="E362" s="37" t="s">
        <v>59</v>
      </c>
      <c r="F362" s="39" t="s">
        <v>912</v>
      </c>
      <c r="G362" s="40">
        <v>10000</v>
      </c>
      <c r="H362" s="41">
        <v>0</v>
      </c>
      <c r="I362" s="40">
        <f>G362+H362</f>
        <v>10000</v>
      </c>
      <c r="J362" s="40">
        <v>304</v>
      </c>
      <c r="K362" s="40">
        <v>630</v>
      </c>
      <c r="L362" s="40">
        <v>934</v>
      </c>
      <c r="M362" s="40">
        <v>9066</v>
      </c>
      <c r="N362" s="42" t="s">
        <v>21</v>
      </c>
    </row>
    <row r="363" spans="1:14" x14ac:dyDescent="0.25">
      <c r="A363" s="37" t="s">
        <v>910</v>
      </c>
      <c r="B363" s="37" t="s">
        <v>195</v>
      </c>
      <c r="C363" s="38">
        <v>44608</v>
      </c>
      <c r="D363" s="38">
        <v>44789</v>
      </c>
      <c r="E363" s="37" t="s">
        <v>59</v>
      </c>
      <c r="F363" s="39" t="s">
        <v>912</v>
      </c>
      <c r="G363" s="40">
        <v>10000</v>
      </c>
      <c r="H363" s="41">
        <v>0</v>
      </c>
      <c r="I363" s="40">
        <f>G363+H363</f>
        <v>10000</v>
      </c>
      <c r="J363" s="40">
        <v>304</v>
      </c>
      <c r="K363" s="40">
        <v>380</v>
      </c>
      <c r="L363" s="40">
        <v>684</v>
      </c>
      <c r="M363" s="40">
        <v>9316</v>
      </c>
      <c r="N363" s="42" t="s">
        <v>34</v>
      </c>
    </row>
    <row r="364" spans="1:14" x14ac:dyDescent="0.25">
      <c r="A364" s="47" t="s">
        <v>914</v>
      </c>
      <c r="B364" s="47">
        <v>4</v>
      </c>
      <c r="C364" s="37"/>
      <c r="D364" s="37"/>
      <c r="E364" s="37"/>
      <c r="F364" s="37"/>
      <c r="G364" s="50">
        <f t="shared" ref="G364:M364" si="44">SUM(G360:G363)</f>
        <v>40000</v>
      </c>
      <c r="H364" s="50">
        <f t="shared" si="44"/>
        <v>0</v>
      </c>
      <c r="I364" s="50">
        <f t="shared" si="44"/>
        <v>40000</v>
      </c>
      <c r="J364" s="50">
        <f t="shared" si="44"/>
        <v>1216</v>
      </c>
      <c r="K364" s="50">
        <f t="shared" si="44"/>
        <v>1390</v>
      </c>
      <c r="L364" s="50">
        <f t="shared" si="44"/>
        <v>2606</v>
      </c>
      <c r="M364" s="50">
        <f t="shared" si="44"/>
        <v>37394</v>
      </c>
      <c r="N364" s="42"/>
    </row>
    <row r="369" spans="1:14" x14ac:dyDescent="0.25">
      <c r="A369" s="63" t="s">
        <v>928</v>
      </c>
      <c r="B369" s="63"/>
      <c r="C369" s="63"/>
      <c r="D369" s="63"/>
      <c r="E369" s="63"/>
      <c r="F369" s="63"/>
      <c r="G369" s="63"/>
      <c r="H369" s="63"/>
      <c r="I369" s="63"/>
      <c r="J369" s="63"/>
      <c r="K369" s="63"/>
      <c r="L369" s="63"/>
      <c r="M369" s="63"/>
      <c r="N369" s="63"/>
    </row>
    <row r="370" spans="1:14" x14ac:dyDescent="0.25">
      <c r="A370" s="64" t="s">
        <v>929</v>
      </c>
      <c r="B370" s="64"/>
      <c r="C370" s="64"/>
      <c r="D370" s="64"/>
      <c r="E370" s="64"/>
      <c r="F370" s="64"/>
      <c r="G370" s="64"/>
      <c r="H370" s="64"/>
      <c r="I370" s="64"/>
      <c r="J370" s="64"/>
      <c r="K370" s="64"/>
      <c r="L370" s="64"/>
      <c r="M370" s="64"/>
      <c r="N370" s="64"/>
    </row>
    <row r="371" spans="1:14" x14ac:dyDescent="0.25">
      <c r="A371" s="64" t="s">
        <v>930</v>
      </c>
      <c r="B371" s="64"/>
      <c r="C371" s="64"/>
      <c r="D371" s="64"/>
      <c r="E371" s="64"/>
      <c r="F371" s="64"/>
      <c r="G371" s="64"/>
      <c r="H371" s="64"/>
      <c r="I371" s="64"/>
      <c r="J371" s="64"/>
      <c r="K371" s="64"/>
      <c r="L371" s="64"/>
      <c r="M371" s="64"/>
      <c r="N371" s="64"/>
    </row>
  </sheetData>
  <mergeCells count="7">
    <mergeCell ref="A369:N369"/>
    <mergeCell ref="A370:N370"/>
    <mergeCell ref="A371:N371"/>
    <mergeCell ref="A6:L6"/>
    <mergeCell ref="A7:L7"/>
    <mergeCell ref="A8:L8"/>
    <mergeCell ref="A9:L9"/>
  </mergeCells>
  <pageMargins left="0.43" right="0.17" top="0.37" bottom="0.75" header="0.3" footer="0.3"/>
  <pageSetup paperSize="4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8"/>
  <sheetViews>
    <sheetView topLeftCell="A225" workbookViewId="0">
      <selection activeCell="C1" sqref="C1:C248"/>
    </sheetView>
  </sheetViews>
  <sheetFormatPr baseColWidth="10" defaultRowHeight="15" x14ac:dyDescent="0.25"/>
  <cols>
    <col min="1" max="1" width="23" customWidth="1"/>
    <col min="2" max="2" width="21.5703125" customWidth="1"/>
    <col min="3" max="3" width="42.85546875" customWidth="1"/>
  </cols>
  <sheetData>
    <row r="1" spans="1:3" x14ac:dyDescent="0.25">
      <c r="A1" s="18" t="s">
        <v>0</v>
      </c>
      <c r="B1" s="18" t="s">
        <v>1</v>
      </c>
      <c r="C1" t="s">
        <v>663</v>
      </c>
    </row>
    <row r="2" spans="1:3" x14ac:dyDescent="0.25">
      <c r="A2" s="1" t="s">
        <v>299</v>
      </c>
      <c r="B2" s="1" t="s">
        <v>300</v>
      </c>
      <c r="C2" t="str">
        <f>B2&amp;" "&amp;A2</f>
        <v>GERALDY PANIAGUA VITINI</v>
      </c>
    </row>
    <row r="3" spans="1:3" x14ac:dyDescent="0.25">
      <c r="A3" s="1" t="s">
        <v>65</v>
      </c>
      <c r="B3" s="1" t="s">
        <v>66</v>
      </c>
      <c r="C3" t="str">
        <f t="shared" ref="C3:C66" si="0">B3&amp;" "&amp;A3</f>
        <v>FAUSTO GONZALEZ PEREIRA</v>
      </c>
    </row>
    <row r="4" spans="1:3" x14ac:dyDescent="0.25">
      <c r="A4" s="7" t="s">
        <v>507</v>
      </c>
      <c r="B4" s="7" t="s">
        <v>508</v>
      </c>
      <c r="C4" t="str">
        <f t="shared" si="0"/>
        <v>ANDRELISA ROSARIO MENA</v>
      </c>
    </row>
    <row r="5" spans="1:3" x14ac:dyDescent="0.25">
      <c r="A5" s="1" t="s">
        <v>323</v>
      </c>
      <c r="B5" s="1" t="s">
        <v>324</v>
      </c>
      <c r="C5" t="str">
        <f t="shared" si="0"/>
        <v>ALBA CELIS SANTANA CUEVAS</v>
      </c>
    </row>
    <row r="6" spans="1:3" x14ac:dyDescent="0.25">
      <c r="A6" s="7" t="s">
        <v>494</v>
      </c>
      <c r="B6" s="7" t="s">
        <v>495</v>
      </c>
      <c r="C6" t="str">
        <f t="shared" si="0"/>
        <v>JULEYDI MARTE ROSARIO</v>
      </c>
    </row>
    <row r="7" spans="1:3" x14ac:dyDescent="0.25">
      <c r="A7" s="7" t="s">
        <v>558</v>
      </c>
      <c r="B7" s="7" t="s">
        <v>559</v>
      </c>
      <c r="C7" t="str">
        <f t="shared" si="0"/>
        <v>BIANNY ROA FLORENTINO</v>
      </c>
    </row>
    <row r="8" spans="1:3" x14ac:dyDescent="0.25">
      <c r="A8" s="1" t="s">
        <v>409</v>
      </c>
      <c r="B8" s="1" t="s">
        <v>498</v>
      </c>
      <c r="C8" t="str">
        <f t="shared" si="0"/>
        <v>ROSA DINANYRIZ ALT REYNOSO AMPARO</v>
      </c>
    </row>
    <row r="9" spans="1:3" x14ac:dyDescent="0.25">
      <c r="A9" s="1" t="s">
        <v>287</v>
      </c>
      <c r="B9" s="1" t="s">
        <v>288</v>
      </c>
      <c r="C9" t="str">
        <f t="shared" si="0"/>
        <v>ARGENIS FERNANDEZ</v>
      </c>
    </row>
    <row r="10" spans="1:3" x14ac:dyDescent="0.25">
      <c r="A10" s="1" t="s">
        <v>369</v>
      </c>
      <c r="B10" s="1" t="s">
        <v>246</v>
      </c>
      <c r="C10" t="str">
        <f t="shared" si="0"/>
        <v>ALTAGRACIA TEJEDA UBEN</v>
      </c>
    </row>
    <row r="11" spans="1:3" x14ac:dyDescent="0.25">
      <c r="A11" s="7" t="s">
        <v>635</v>
      </c>
      <c r="B11" s="7" t="s">
        <v>636</v>
      </c>
      <c r="C11" t="str">
        <f t="shared" si="0"/>
        <v>ANA LIDIA ROSADO ROSADO</v>
      </c>
    </row>
    <row r="12" spans="1:3" x14ac:dyDescent="0.25">
      <c r="A12" s="7" t="s">
        <v>614</v>
      </c>
      <c r="B12" s="7" t="s">
        <v>246</v>
      </c>
      <c r="C12" t="str">
        <f t="shared" si="0"/>
        <v>ALTAGRACIA CASTILLO DE LA CRUZ</v>
      </c>
    </row>
    <row r="13" spans="1:3" x14ac:dyDescent="0.25">
      <c r="A13" s="1" t="s">
        <v>125</v>
      </c>
      <c r="B13" s="1" t="s">
        <v>126</v>
      </c>
      <c r="C13" t="str">
        <f t="shared" si="0"/>
        <v>HECTOR GUADALUPE LANTIGUA GARCIA</v>
      </c>
    </row>
    <row r="14" spans="1:3" x14ac:dyDescent="0.25">
      <c r="A14" s="1" t="s">
        <v>393</v>
      </c>
      <c r="B14" s="1" t="s">
        <v>394</v>
      </c>
      <c r="C14" t="str">
        <f t="shared" si="0"/>
        <v>FRANCO SEGUNDO NUÑEZ RAMOS</v>
      </c>
    </row>
    <row r="15" spans="1:3" x14ac:dyDescent="0.25">
      <c r="A15" s="1" t="s">
        <v>22</v>
      </c>
      <c r="B15" s="1" t="s">
        <v>23</v>
      </c>
      <c r="C15" t="str">
        <f t="shared" si="0"/>
        <v>MARTIN VICENTE DE J GONZALEZ CURIEL</v>
      </c>
    </row>
    <row r="16" spans="1:3" x14ac:dyDescent="0.25">
      <c r="A16" s="1" t="s">
        <v>418</v>
      </c>
      <c r="B16" s="1" t="s">
        <v>419</v>
      </c>
      <c r="C16" t="str">
        <f t="shared" si="0"/>
        <v>PAOLA NICOLE ABREU TORRES</v>
      </c>
    </row>
    <row r="17" spans="1:3" x14ac:dyDescent="0.25">
      <c r="A17" s="1" t="s">
        <v>61</v>
      </c>
      <c r="B17" s="1" t="s">
        <v>62</v>
      </c>
      <c r="C17" t="str">
        <f t="shared" si="0"/>
        <v>GRISELDA GONZALEZ VALERIO</v>
      </c>
    </row>
    <row r="18" spans="1:3" x14ac:dyDescent="0.25">
      <c r="A18" s="1" t="s">
        <v>342</v>
      </c>
      <c r="B18" s="1" t="s">
        <v>343</v>
      </c>
      <c r="C18" t="str">
        <f t="shared" si="0"/>
        <v>MARCO ANTONIO MATEO SANTANA</v>
      </c>
    </row>
    <row r="19" spans="1:3" x14ac:dyDescent="0.25">
      <c r="A19" s="1" t="s">
        <v>396</v>
      </c>
      <c r="B19" s="1" t="s">
        <v>397</v>
      </c>
      <c r="C19" t="str">
        <f t="shared" si="0"/>
        <v>MARIO QUEZADA LUCIANO</v>
      </c>
    </row>
    <row r="20" spans="1:3" x14ac:dyDescent="0.25">
      <c r="A20" s="1" t="s">
        <v>355</v>
      </c>
      <c r="B20" s="1" t="s">
        <v>356</v>
      </c>
      <c r="C20" t="str">
        <f t="shared" si="0"/>
        <v>PEDRO ALCALA ADON</v>
      </c>
    </row>
    <row r="21" spans="1:3" x14ac:dyDescent="0.25">
      <c r="A21" s="1" t="s">
        <v>528</v>
      </c>
      <c r="B21" s="1" t="s">
        <v>529</v>
      </c>
      <c r="C21" t="str">
        <f t="shared" si="0"/>
        <v>EDUARD ENRIQUE JIMENEZ EUSEBIO</v>
      </c>
    </row>
    <row r="22" spans="1:3" x14ac:dyDescent="0.25">
      <c r="A22" s="1" t="s">
        <v>271</v>
      </c>
      <c r="B22" s="1" t="s">
        <v>272</v>
      </c>
      <c r="C22" t="str">
        <f t="shared" si="0"/>
        <v>BENITA REYES SOSA</v>
      </c>
    </row>
    <row r="23" spans="1:3" x14ac:dyDescent="0.25">
      <c r="A23" s="1" t="s">
        <v>138</v>
      </c>
      <c r="B23" s="1" t="s">
        <v>139</v>
      </c>
      <c r="C23" t="str">
        <f t="shared" si="0"/>
        <v>EUSEBIA REYES MONTAÑO</v>
      </c>
    </row>
    <row r="24" spans="1:3" x14ac:dyDescent="0.25">
      <c r="A24" s="1" t="s">
        <v>421</v>
      </c>
      <c r="B24" s="1" t="s">
        <v>422</v>
      </c>
      <c r="C24" t="str">
        <f t="shared" si="0"/>
        <v>ANA TERESA GALLARD BERSON</v>
      </c>
    </row>
    <row r="25" spans="1:3" x14ac:dyDescent="0.25">
      <c r="A25" s="7" t="s">
        <v>544</v>
      </c>
      <c r="B25" s="7" t="s">
        <v>545</v>
      </c>
      <c r="C25" t="str">
        <f t="shared" si="0"/>
        <v>CRISTI ISABEL RODRIGUEZ ROSARIO</v>
      </c>
    </row>
    <row r="26" spans="1:3" x14ac:dyDescent="0.25">
      <c r="A26" s="7" t="s">
        <v>553</v>
      </c>
      <c r="B26" s="7" t="s">
        <v>554</v>
      </c>
      <c r="C26" t="str">
        <f t="shared" si="0"/>
        <v>KARINA VILORIA ROSA</v>
      </c>
    </row>
    <row r="27" spans="1:3" x14ac:dyDescent="0.25">
      <c r="A27" s="1" t="s">
        <v>370</v>
      </c>
      <c r="B27" s="1" t="s">
        <v>371</v>
      </c>
      <c r="C27" t="str">
        <f t="shared" si="0"/>
        <v>LEANDRA ARGENTINA PEREZ ARIAS</v>
      </c>
    </row>
    <row r="28" spans="1:3" x14ac:dyDescent="0.25">
      <c r="A28" s="1" t="s">
        <v>500</v>
      </c>
      <c r="B28" s="1" t="s">
        <v>501</v>
      </c>
      <c r="C28" t="str">
        <f t="shared" si="0"/>
        <v>MAILYN BRAZOBAN</v>
      </c>
    </row>
    <row r="29" spans="1:3" x14ac:dyDescent="0.25">
      <c r="A29" s="1" t="s">
        <v>372</v>
      </c>
      <c r="B29" s="1" t="s">
        <v>373</v>
      </c>
      <c r="C29" t="str">
        <f t="shared" si="0"/>
        <v>MARI MORENO ALCANTARA</v>
      </c>
    </row>
    <row r="30" spans="1:3" x14ac:dyDescent="0.25">
      <c r="A30" s="1" t="s">
        <v>567</v>
      </c>
      <c r="B30" s="1" t="s">
        <v>568</v>
      </c>
      <c r="C30" t="str">
        <f t="shared" si="0"/>
        <v>MARIA YSABEL MERCEDES CALZADO</v>
      </c>
    </row>
    <row r="31" spans="1:3" x14ac:dyDescent="0.25">
      <c r="A31" s="1" t="s">
        <v>391</v>
      </c>
      <c r="B31" s="1" t="s">
        <v>392</v>
      </c>
      <c r="C31" t="str">
        <f t="shared" si="0"/>
        <v>NAIROBY ARIAS MERAN</v>
      </c>
    </row>
    <row r="32" spans="1:3" x14ac:dyDescent="0.25">
      <c r="A32" s="1" t="s">
        <v>165</v>
      </c>
      <c r="B32" s="1" t="s">
        <v>166</v>
      </c>
      <c r="C32" t="str">
        <f t="shared" si="0"/>
        <v>RAMONA MARIA ROA DIAZ</v>
      </c>
    </row>
    <row r="33" spans="1:3" x14ac:dyDescent="0.25">
      <c r="A33" s="1" t="s">
        <v>362</v>
      </c>
      <c r="B33" s="1" t="s">
        <v>363</v>
      </c>
      <c r="C33" t="str">
        <f t="shared" si="0"/>
        <v>SANTIAGO LUNA RAMIREZ</v>
      </c>
    </row>
    <row r="34" spans="1:3" x14ac:dyDescent="0.25">
      <c r="A34" s="1" t="s">
        <v>531</v>
      </c>
      <c r="B34" s="1" t="s">
        <v>532</v>
      </c>
      <c r="C34" t="str">
        <f t="shared" si="0"/>
        <v>RUBEN DARIO RODRIGUEZ SANTANA</v>
      </c>
    </row>
    <row r="35" spans="1:3" x14ac:dyDescent="0.25">
      <c r="A35" s="1" t="s">
        <v>319</v>
      </c>
      <c r="B35" s="1" t="s">
        <v>320</v>
      </c>
      <c r="C35" t="str">
        <f t="shared" si="0"/>
        <v>JHON MANUEL DE LA ROSA CABREJA</v>
      </c>
    </row>
    <row r="36" spans="1:3" x14ac:dyDescent="0.25">
      <c r="A36" s="1" t="s">
        <v>569</v>
      </c>
      <c r="B36" s="1" t="s">
        <v>570</v>
      </c>
      <c r="C36" t="str">
        <f t="shared" si="0"/>
        <v>YAZMIRY MIYOSSI CALVO ABREU</v>
      </c>
    </row>
    <row r="37" spans="1:3" x14ac:dyDescent="0.25">
      <c r="A37" s="7" t="s">
        <v>480</v>
      </c>
      <c r="B37" s="7" t="s">
        <v>481</v>
      </c>
      <c r="C37" t="str">
        <f t="shared" si="0"/>
        <v>AHIRINA MANZUETA BAEZ</v>
      </c>
    </row>
    <row r="38" spans="1:3" x14ac:dyDescent="0.25">
      <c r="A38" s="7" t="s">
        <v>454</v>
      </c>
      <c r="B38" s="7" t="s">
        <v>455</v>
      </c>
      <c r="C38" t="str">
        <f t="shared" si="0"/>
        <v>MARLENI ALT SURIEL CASTRO</v>
      </c>
    </row>
    <row r="39" spans="1:3" x14ac:dyDescent="0.25">
      <c r="A39" s="1" t="s">
        <v>551</v>
      </c>
      <c r="B39" s="1" t="s">
        <v>277</v>
      </c>
      <c r="C39" t="str">
        <f t="shared" si="0"/>
        <v>VICTOR MANUEL PEREZ SANTOS</v>
      </c>
    </row>
    <row r="40" spans="1:3" x14ac:dyDescent="0.25">
      <c r="A40" s="1" t="s">
        <v>595</v>
      </c>
      <c r="B40" s="1" t="s">
        <v>596</v>
      </c>
      <c r="C40" t="str">
        <f t="shared" si="0"/>
        <v>EDGAR ELIEZER MIESES GARCIA</v>
      </c>
    </row>
    <row r="41" spans="1:3" x14ac:dyDescent="0.25">
      <c r="A41" s="1" t="s">
        <v>329</v>
      </c>
      <c r="B41" s="1" t="s">
        <v>330</v>
      </c>
      <c r="C41" t="str">
        <f t="shared" si="0"/>
        <v>DIONELA PEÑA ESCAÑO</v>
      </c>
    </row>
    <row r="42" spans="1:3" x14ac:dyDescent="0.25">
      <c r="A42" s="1" t="s">
        <v>605</v>
      </c>
      <c r="B42" s="1" t="s">
        <v>606</v>
      </c>
      <c r="C42" t="str">
        <f t="shared" si="0"/>
        <v>TANAIRY YOELI VIGAY CRUZETA</v>
      </c>
    </row>
    <row r="43" spans="1:3" x14ac:dyDescent="0.25">
      <c r="A43" s="7" t="s">
        <v>574</v>
      </c>
      <c r="B43" s="7" t="s">
        <v>575</v>
      </c>
      <c r="C43" t="str">
        <f t="shared" si="0"/>
        <v>DENNY GERMAN SOLANO</v>
      </c>
    </row>
    <row r="44" spans="1:3" x14ac:dyDescent="0.25">
      <c r="A44" s="7" t="s">
        <v>561</v>
      </c>
      <c r="B44" s="7" t="s">
        <v>562</v>
      </c>
      <c r="C44" t="str">
        <f t="shared" si="0"/>
        <v>KAREN RAMONA DE LOS SANTOS LAPAIX</v>
      </c>
    </row>
    <row r="45" spans="1:3" x14ac:dyDescent="0.25">
      <c r="A45" s="7" t="s">
        <v>521</v>
      </c>
      <c r="B45" s="7" t="s">
        <v>522</v>
      </c>
      <c r="C45" t="str">
        <f t="shared" si="0"/>
        <v>WILSON ROMERO PEREZ</v>
      </c>
    </row>
    <row r="46" spans="1:3" x14ac:dyDescent="0.25">
      <c r="A46" s="1" t="s">
        <v>462</v>
      </c>
      <c r="B46" s="1" t="s">
        <v>246</v>
      </c>
      <c r="C46" t="str">
        <f t="shared" si="0"/>
        <v>ALTAGRACIA JOSE LAZARO</v>
      </c>
    </row>
    <row r="47" spans="1:3" x14ac:dyDescent="0.25">
      <c r="A47" s="7" t="s">
        <v>633</v>
      </c>
      <c r="B47" s="7" t="s">
        <v>634</v>
      </c>
      <c r="C47" t="str">
        <f t="shared" si="0"/>
        <v>ANAYANSI AZOR MANSUETA</v>
      </c>
    </row>
    <row r="48" spans="1:3" x14ac:dyDescent="0.25">
      <c r="A48" s="7" t="s">
        <v>628</v>
      </c>
      <c r="B48" s="7" t="s">
        <v>629</v>
      </c>
      <c r="C48" t="str">
        <f t="shared" si="0"/>
        <v>JUNIOR JOSE ZORRILLA REYES</v>
      </c>
    </row>
    <row r="49" spans="1:3" x14ac:dyDescent="0.25">
      <c r="A49" s="7" t="s">
        <v>639</v>
      </c>
      <c r="B49" s="7" t="s">
        <v>640</v>
      </c>
      <c r="C49" t="str">
        <f t="shared" si="0"/>
        <v>KARIN PERDOMO ESPINOZA</v>
      </c>
    </row>
    <row r="50" spans="1:3" x14ac:dyDescent="0.25">
      <c r="A50" s="1" t="s">
        <v>315</v>
      </c>
      <c r="B50" s="1" t="s">
        <v>316</v>
      </c>
      <c r="C50" t="str">
        <f t="shared" si="0"/>
        <v>ANA LUISA FAMILIA SANTANA</v>
      </c>
    </row>
    <row r="51" spans="1:3" x14ac:dyDescent="0.25">
      <c r="A51" s="1" t="s">
        <v>161</v>
      </c>
      <c r="B51" s="1" t="s">
        <v>162</v>
      </c>
      <c r="C51" t="str">
        <f t="shared" si="0"/>
        <v>JOEL ENRIQUE PEREZ REYES</v>
      </c>
    </row>
    <row r="52" spans="1:3" x14ac:dyDescent="0.25">
      <c r="A52" s="1" t="s">
        <v>374</v>
      </c>
      <c r="B52" s="1" t="s">
        <v>375</v>
      </c>
      <c r="C52" t="str">
        <f t="shared" si="0"/>
        <v>ANA MARIA SEGURA MEDINA</v>
      </c>
    </row>
    <row r="53" spans="1:3" x14ac:dyDescent="0.25">
      <c r="A53" s="7" t="s">
        <v>617</v>
      </c>
      <c r="B53" s="7" t="s">
        <v>618</v>
      </c>
      <c r="C53" t="str">
        <f t="shared" si="0"/>
        <v>CARMEN GUERRERO</v>
      </c>
    </row>
    <row r="54" spans="1:3" x14ac:dyDescent="0.25">
      <c r="A54" s="1" t="s">
        <v>537</v>
      </c>
      <c r="B54" s="1" t="s">
        <v>468</v>
      </c>
      <c r="C54" t="str">
        <f t="shared" si="0"/>
        <v>FRANCISCO GENAO DEL ROSARIO</v>
      </c>
    </row>
    <row r="55" spans="1:3" x14ac:dyDescent="0.25">
      <c r="A55" s="7" t="s">
        <v>564</v>
      </c>
      <c r="B55" s="7" t="s">
        <v>565</v>
      </c>
      <c r="C55" t="str">
        <f t="shared" si="0"/>
        <v>JULEINY LORENZO JAVIER</v>
      </c>
    </row>
    <row r="56" spans="1:3" x14ac:dyDescent="0.25">
      <c r="A56" s="1" t="s">
        <v>326</v>
      </c>
      <c r="B56" s="1" t="s">
        <v>327</v>
      </c>
      <c r="C56" t="str">
        <f t="shared" si="0"/>
        <v>LAURA L. MEJIA LLUBERES</v>
      </c>
    </row>
    <row r="57" spans="1:3" x14ac:dyDescent="0.25">
      <c r="A57" s="1" t="s">
        <v>611</v>
      </c>
      <c r="B57" s="1" t="s">
        <v>612</v>
      </c>
      <c r="C57" t="str">
        <f t="shared" si="0"/>
        <v>IRMA RAQUEL GOMEZ CUEVAS</v>
      </c>
    </row>
    <row r="58" spans="1:3" x14ac:dyDescent="0.25">
      <c r="A58" s="1" t="s">
        <v>625</v>
      </c>
      <c r="B58" s="1" t="s">
        <v>626</v>
      </c>
      <c r="C58" t="str">
        <f t="shared" si="0"/>
        <v>EVA HERNANDEZ</v>
      </c>
    </row>
    <row r="59" spans="1:3" x14ac:dyDescent="0.25">
      <c r="A59" s="1" t="s">
        <v>366</v>
      </c>
      <c r="B59" s="1" t="s">
        <v>367</v>
      </c>
      <c r="C59" t="str">
        <f t="shared" si="0"/>
        <v>LIZ MARIE HIDALGO ABREU</v>
      </c>
    </row>
    <row r="60" spans="1:3" x14ac:dyDescent="0.25">
      <c r="A60" s="1" t="s">
        <v>135</v>
      </c>
      <c r="B60" s="1" t="s">
        <v>136</v>
      </c>
      <c r="C60" t="str">
        <f t="shared" si="0"/>
        <v>HEIDY GISELL CASTILLO TRINIDAD</v>
      </c>
    </row>
    <row r="61" spans="1:3" x14ac:dyDescent="0.25">
      <c r="A61" s="7" t="s">
        <v>538</v>
      </c>
      <c r="B61" s="7" t="s">
        <v>539</v>
      </c>
      <c r="C61" t="str">
        <f t="shared" si="0"/>
        <v>LEIDY AMANDA MERCEDES FELIZ</v>
      </c>
    </row>
    <row r="62" spans="1:3" x14ac:dyDescent="0.25">
      <c r="A62" s="1" t="s">
        <v>427</v>
      </c>
      <c r="B62" s="1" t="s">
        <v>428</v>
      </c>
      <c r="C62" t="str">
        <f t="shared" si="0"/>
        <v>JEFFERSON JAVIER ROMERO OCHOA</v>
      </c>
    </row>
    <row r="63" spans="1:3" x14ac:dyDescent="0.25">
      <c r="A63" s="7" t="s">
        <v>541</v>
      </c>
      <c r="B63" s="7" t="s">
        <v>542</v>
      </c>
      <c r="C63" t="str">
        <f t="shared" si="0"/>
        <v>GABRIEL DE JESUS JOSEPH HERNANDEZ</v>
      </c>
    </row>
    <row r="64" spans="1:3" x14ac:dyDescent="0.25">
      <c r="A64" s="1" t="s">
        <v>589</v>
      </c>
      <c r="B64" s="1" t="s">
        <v>590</v>
      </c>
      <c r="C64" t="str">
        <f t="shared" si="0"/>
        <v>GABRIELA ANDUJAR CASTILLO</v>
      </c>
    </row>
    <row r="65" spans="1:3" x14ac:dyDescent="0.25">
      <c r="A65" s="1" t="s">
        <v>549</v>
      </c>
      <c r="B65" s="1" t="s">
        <v>280</v>
      </c>
      <c r="C65" t="str">
        <f t="shared" si="0"/>
        <v>RUTH ESTHER VASQUEZ VALDEZ</v>
      </c>
    </row>
    <row r="66" spans="1:3" x14ac:dyDescent="0.25">
      <c r="A66" s="1" t="s">
        <v>284</v>
      </c>
      <c r="B66" s="1" t="s">
        <v>285</v>
      </c>
      <c r="C66" t="str">
        <f t="shared" si="0"/>
        <v>MIGUEL EDMUNDO MAÑON RUIZ</v>
      </c>
    </row>
    <row r="67" spans="1:3" x14ac:dyDescent="0.25">
      <c r="A67" s="1" t="s">
        <v>46</v>
      </c>
      <c r="B67" s="1" t="s">
        <v>47</v>
      </c>
      <c r="C67" t="str">
        <f t="shared" ref="C67:C130" si="1">B67&amp;" "&amp;A67</f>
        <v>RAFAELA DE LOS A. DE LEON NAVARRO</v>
      </c>
    </row>
    <row r="68" spans="1:3" x14ac:dyDescent="0.25">
      <c r="A68" s="1" t="s">
        <v>146</v>
      </c>
      <c r="B68" s="1" t="s">
        <v>147</v>
      </c>
      <c r="C68" t="str">
        <f t="shared" si="1"/>
        <v>RICARDO G. DE LOS SANTOS RODRIGUEZ</v>
      </c>
    </row>
    <row r="69" spans="1:3" x14ac:dyDescent="0.25">
      <c r="A69" s="1" t="s">
        <v>151</v>
      </c>
      <c r="B69" s="1" t="s">
        <v>152</v>
      </c>
      <c r="C69" t="str">
        <f t="shared" si="1"/>
        <v>MERCEDES LANTIGUA HERRERA</v>
      </c>
    </row>
    <row r="70" spans="1:3" x14ac:dyDescent="0.25">
      <c r="A70" s="1" t="s">
        <v>98</v>
      </c>
      <c r="B70" s="1" t="s">
        <v>99</v>
      </c>
      <c r="C70" t="str">
        <f t="shared" si="1"/>
        <v>ANGELA ESPINAL ESPINAL DE REY</v>
      </c>
    </row>
    <row r="71" spans="1:3" x14ac:dyDescent="0.25">
      <c r="A71" s="1" t="s">
        <v>119</v>
      </c>
      <c r="B71" s="1" t="s">
        <v>120</v>
      </c>
      <c r="C71" t="str">
        <f t="shared" si="1"/>
        <v>FLORENCIA MARIELA VARGAS VALDEZ</v>
      </c>
    </row>
    <row r="72" spans="1:3" x14ac:dyDescent="0.25">
      <c r="A72" s="1" t="s">
        <v>95</v>
      </c>
      <c r="B72" s="1" t="s">
        <v>96</v>
      </c>
      <c r="C72" t="str">
        <f t="shared" si="1"/>
        <v>MARCOS B. GERMOSEN RAMIREZ</v>
      </c>
    </row>
    <row r="73" spans="1:3" x14ac:dyDescent="0.25">
      <c r="A73" s="1" t="s">
        <v>380</v>
      </c>
      <c r="B73" s="1" t="s">
        <v>381</v>
      </c>
      <c r="C73" t="str">
        <f t="shared" si="1"/>
        <v>ALEJANDRO JAVIER MEJIA DEL ROSARIO</v>
      </c>
    </row>
    <row r="74" spans="1:3" x14ac:dyDescent="0.25">
      <c r="A74" s="1" t="s">
        <v>465</v>
      </c>
      <c r="B74" s="1" t="s">
        <v>466</v>
      </c>
      <c r="C74" t="str">
        <f t="shared" si="1"/>
        <v>GERSON HONORIO FRANCIS ALMANZAR</v>
      </c>
    </row>
    <row r="75" spans="1:3" x14ac:dyDescent="0.25">
      <c r="A75" s="1" t="s">
        <v>439</v>
      </c>
      <c r="B75" s="1" t="s">
        <v>440</v>
      </c>
      <c r="C75" t="str">
        <f t="shared" si="1"/>
        <v>DIOXELL MIGUEL DE LA ROSA PEREZ</v>
      </c>
    </row>
    <row r="76" spans="1:3" x14ac:dyDescent="0.25">
      <c r="A76" s="7" t="s">
        <v>505</v>
      </c>
      <c r="B76" s="7" t="s">
        <v>506</v>
      </c>
      <c r="C76" t="str">
        <f t="shared" si="1"/>
        <v>NOE ANTONIO DOMINGUEZ CONCEPCION</v>
      </c>
    </row>
    <row r="77" spans="1:3" x14ac:dyDescent="0.25">
      <c r="A77" s="7" t="s">
        <v>502</v>
      </c>
      <c r="B77" s="7" t="s">
        <v>503</v>
      </c>
      <c r="C77" t="str">
        <f t="shared" si="1"/>
        <v>RICKELMAN OTTONIER ALCANTARA PEGUERO</v>
      </c>
    </row>
    <row r="78" spans="1:3" x14ac:dyDescent="0.25">
      <c r="A78" s="7" t="s">
        <v>525</v>
      </c>
      <c r="B78" s="7" t="s">
        <v>526</v>
      </c>
      <c r="C78" t="str">
        <f t="shared" si="1"/>
        <v>MIGUEL EDUARDO SANTIAGO BAEZ BONILLA</v>
      </c>
    </row>
    <row r="79" spans="1:3" x14ac:dyDescent="0.25">
      <c r="A79" s="1" t="s">
        <v>43</v>
      </c>
      <c r="B79" s="1" t="s">
        <v>44</v>
      </c>
      <c r="C79" t="str">
        <f t="shared" si="1"/>
        <v>MARTIN MONTERO MONTERO</v>
      </c>
    </row>
    <row r="80" spans="1:3" x14ac:dyDescent="0.25">
      <c r="A80" s="7" t="s">
        <v>655</v>
      </c>
      <c r="B80" s="7" t="s">
        <v>656</v>
      </c>
      <c r="C80" t="str">
        <f t="shared" si="1"/>
        <v>MIGUEL PINEDA SANTOS</v>
      </c>
    </row>
    <row r="81" spans="1:3" x14ac:dyDescent="0.25">
      <c r="A81" s="7" t="s">
        <v>630</v>
      </c>
      <c r="B81" s="7" t="s">
        <v>631</v>
      </c>
      <c r="C81" t="str">
        <f t="shared" si="1"/>
        <v>SMAILYN MICHELLE DIAZ SANTANA</v>
      </c>
    </row>
    <row r="82" spans="1:3" x14ac:dyDescent="0.25">
      <c r="A82" s="1" t="s">
        <v>92</v>
      </c>
      <c r="B82" s="1" t="s">
        <v>93</v>
      </c>
      <c r="C82" t="str">
        <f t="shared" si="1"/>
        <v>LUIS ERNESTO BACILIO VENTURA</v>
      </c>
    </row>
    <row r="83" spans="1:3" x14ac:dyDescent="0.25">
      <c r="A83" s="1" t="s">
        <v>432</v>
      </c>
      <c r="B83" s="1" t="s">
        <v>433</v>
      </c>
      <c r="C83" t="str">
        <f t="shared" si="1"/>
        <v>ABEL SORIANO SANCHEZ</v>
      </c>
    </row>
    <row r="84" spans="1:3" x14ac:dyDescent="0.25">
      <c r="A84" s="1" t="s">
        <v>293</v>
      </c>
      <c r="B84" s="1" t="s">
        <v>294</v>
      </c>
      <c r="C84" t="str">
        <f t="shared" si="1"/>
        <v>ANGELICA PORTORREAL CESAR</v>
      </c>
    </row>
    <row r="85" spans="1:3" x14ac:dyDescent="0.25">
      <c r="A85" s="1" t="s">
        <v>457</v>
      </c>
      <c r="B85" s="1" t="s">
        <v>458</v>
      </c>
      <c r="C85" t="str">
        <f t="shared" si="1"/>
        <v>JOEL ALEXANDER SOTO VASQUEZ</v>
      </c>
    </row>
    <row r="86" spans="1:3" x14ac:dyDescent="0.25">
      <c r="A86" s="7" t="s">
        <v>637</v>
      </c>
      <c r="B86" s="7" t="s">
        <v>638</v>
      </c>
      <c r="C86" t="str">
        <f t="shared" si="1"/>
        <v>GRAYSI JHORDANIA HERNANDEZ REYES</v>
      </c>
    </row>
    <row r="87" spans="1:3" x14ac:dyDescent="0.25">
      <c r="A87" s="7" t="s">
        <v>485</v>
      </c>
      <c r="B87" s="7" t="s">
        <v>486</v>
      </c>
      <c r="C87" t="str">
        <f t="shared" si="1"/>
        <v>JUNIOR PEREZ GOMEZ</v>
      </c>
    </row>
    <row r="88" spans="1:3" x14ac:dyDescent="0.25">
      <c r="A88" s="1" t="s">
        <v>337</v>
      </c>
      <c r="B88" s="1" t="s">
        <v>338</v>
      </c>
      <c r="C88" t="str">
        <f t="shared" si="1"/>
        <v>KELVIN CAMILO MERCEDES SALDAÑA</v>
      </c>
    </row>
    <row r="89" spans="1:3" x14ac:dyDescent="0.25">
      <c r="A89" s="7" t="s">
        <v>577</v>
      </c>
      <c r="B89" s="7" t="s">
        <v>578</v>
      </c>
      <c r="C89" t="str">
        <f t="shared" si="1"/>
        <v>SORANYA JIMENEZ PEREZ</v>
      </c>
    </row>
    <row r="90" spans="1:3" x14ac:dyDescent="0.25">
      <c r="A90" s="1" t="s">
        <v>434</v>
      </c>
      <c r="B90" s="1" t="s">
        <v>435</v>
      </c>
      <c r="C90" t="str">
        <f t="shared" si="1"/>
        <v>MARITZA ANTONIA PEÑA PEREZ</v>
      </c>
    </row>
    <row r="91" spans="1:3" x14ac:dyDescent="0.25">
      <c r="A91" s="1" t="s">
        <v>16</v>
      </c>
      <c r="B91" s="1" t="s">
        <v>17</v>
      </c>
      <c r="C91" t="str">
        <f t="shared" si="1"/>
        <v>HUGO DE JS. RONDON MORILLO</v>
      </c>
    </row>
    <row r="92" spans="1:3" x14ac:dyDescent="0.25">
      <c r="A92" s="7" t="s">
        <v>509</v>
      </c>
      <c r="B92" s="7" t="s">
        <v>510</v>
      </c>
      <c r="C92" t="str">
        <f t="shared" si="1"/>
        <v>WANDER FELIZ RIVAS</v>
      </c>
    </row>
    <row r="93" spans="1:3" x14ac:dyDescent="0.25">
      <c r="A93" s="1" t="s">
        <v>601</v>
      </c>
      <c r="B93" s="1" t="s">
        <v>602</v>
      </c>
      <c r="C93" t="str">
        <f t="shared" si="1"/>
        <v>PAMELA DE LEON NUÑEZ</v>
      </c>
    </row>
    <row r="94" spans="1:3" x14ac:dyDescent="0.25">
      <c r="A94" s="1" t="s">
        <v>217</v>
      </c>
      <c r="B94" s="1" t="s">
        <v>218</v>
      </c>
      <c r="C94" t="str">
        <f t="shared" si="1"/>
        <v>LUIS M. ARACENA SOUFRONT</v>
      </c>
    </row>
    <row r="95" spans="1:3" x14ac:dyDescent="0.25">
      <c r="A95" s="1" t="s">
        <v>404</v>
      </c>
      <c r="B95" s="1" t="s">
        <v>405</v>
      </c>
      <c r="C95" t="str">
        <f t="shared" si="1"/>
        <v>YANELI FAJARDO HEREDIA</v>
      </c>
    </row>
    <row r="96" spans="1:3" x14ac:dyDescent="0.25">
      <c r="A96" s="1" t="s">
        <v>128</v>
      </c>
      <c r="B96" s="1" t="s">
        <v>129</v>
      </c>
      <c r="C96" t="str">
        <f t="shared" si="1"/>
        <v>NATALIE ESTHEFANY QUEZADA CEDANO</v>
      </c>
    </row>
    <row r="97" spans="1:3" x14ac:dyDescent="0.25">
      <c r="A97" s="1" t="s">
        <v>443</v>
      </c>
      <c r="B97" s="1" t="s">
        <v>444</v>
      </c>
      <c r="C97" t="str">
        <f t="shared" si="1"/>
        <v>RHAYNER MIGUEL COLON MONTILLA</v>
      </c>
    </row>
    <row r="98" spans="1:3" x14ac:dyDescent="0.25">
      <c r="A98" s="7" t="s">
        <v>243</v>
      </c>
      <c r="B98" s="7" t="s">
        <v>244</v>
      </c>
      <c r="C98" t="str">
        <f t="shared" si="1"/>
        <v>HEIDY MIGUELINA DE LOS ANGELES DESCHAMPS</v>
      </c>
    </row>
    <row r="99" spans="1:3" x14ac:dyDescent="0.25">
      <c r="A99" s="1" t="s">
        <v>224</v>
      </c>
      <c r="B99" s="1" t="s">
        <v>225</v>
      </c>
      <c r="C99" t="str">
        <f t="shared" si="1"/>
        <v>KEYRY STEFFANY OLIVO GONZALEZ</v>
      </c>
    </row>
    <row r="100" spans="1:3" x14ac:dyDescent="0.25">
      <c r="A100" s="1" t="s">
        <v>156</v>
      </c>
      <c r="B100" s="1" t="s">
        <v>157</v>
      </c>
      <c r="C100" t="str">
        <f t="shared" si="1"/>
        <v>AWILDA MONTAS MIRABAL</v>
      </c>
    </row>
    <row r="101" spans="1:3" x14ac:dyDescent="0.25">
      <c r="A101" s="1" t="s">
        <v>459</v>
      </c>
      <c r="B101" s="1" t="s">
        <v>460</v>
      </c>
      <c r="C101" t="str">
        <f t="shared" si="1"/>
        <v>NANCY CRUZ VARGAS</v>
      </c>
    </row>
    <row r="102" spans="1:3" x14ac:dyDescent="0.25">
      <c r="A102" s="1" t="s">
        <v>110</v>
      </c>
      <c r="B102" s="1" t="s">
        <v>111</v>
      </c>
      <c r="C102" t="str">
        <f t="shared" si="1"/>
        <v>MARISOL PAYANO DEL ROSARIO</v>
      </c>
    </row>
    <row r="103" spans="1:3" x14ac:dyDescent="0.25">
      <c r="A103" s="1" t="s">
        <v>306</v>
      </c>
      <c r="B103" s="1" t="s">
        <v>307</v>
      </c>
      <c r="C103" t="str">
        <f t="shared" si="1"/>
        <v>ROSANGELA NOVAS ROJAS</v>
      </c>
    </row>
    <row r="104" spans="1:3" x14ac:dyDescent="0.25">
      <c r="A104" s="1" t="s">
        <v>346</v>
      </c>
      <c r="B104" s="1" t="s">
        <v>347</v>
      </c>
      <c r="C104" t="str">
        <f t="shared" si="1"/>
        <v>CLARIDANIA SANTO SUERO</v>
      </c>
    </row>
    <row r="105" spans="1:3" x14ac:dyDescent="0.25">
      <c r="A105" s="1" t="s">
        <v>103</v>
      </c>
      <c r="B105" s="1" t="s">
        <v>104</v>
      </c>
      <c r="C105" t="str">
        <f t="shared" si="1"/>
        <v>GERTRUDIS CASTILLO SEVERINO</v>
      </c>
    </row>
    <row r="106" spans="1:3" x14ac:dyDescent="0.25">
      <c r="A106" s="7" t="s">
        <v>483</v>
      </c>
      <c r="B106" s="7" t="s">
        <v>484</v>
      </c>
      <c r="C106" t="str">
        <f t="shared" si="1"/>
        <v>JOANNA BABAR DUVERGE</v>
      </c>
    </row>
    <row r="107" spans="1:3" x14ac:dyDescent="0.25">
      <c r="A107" s="7" t="s">
        <v>652</v>
      </c>
      <c r="B107" s="7" t="s">
        <v>653</v>
      </c>
      <c r="C107" t="str">
        <f t="shared" si="1"/>
        <v>ALIS VICTORIANO SURIEL</v>
      </c>
    </row>
    <row r="108" spans="1:3" x14ac:dyDescent="0.25">
      <c r="A108" s="1" t="s">
        <v>449</v>
      </c>
      <c r="B108" s="1" t="s">
        <v>450</v>
      </c>
      <c r="C108" t="str">
        <f t="shared" si="1"/>
        <v>LUIS RAMON FIGUEROA DEL PILAR</v>
      </c>
    </row>
    <row r="109" spans="1:3" x14ac:dyDescent="0.25">
      <c r="A109" s="1" t="s">
        <v>348</v>
      </c>
      <c r="B109" s="1" t="s">
        <v>349</v>
      </c>
      <c r="C109" t="str">
        <f t="shared" si="1"/>
        <v>RABERYS DEL CARMEN FRANCISCO TORRES</v>
      </c>
    </row>
    <row r="110" spans="1:3" x14ac:dyDescent="0.25">
      <c r="A110" s="1" t="s">
        <v>30</v>
      </c>
      <c r="B110" s="1" t="s">
        <v>31</v>
      </c>
      <c r="C110" t="str">
        <f t="shared" si="1"/>
        <v>JEANNETTE DELOS MIL. PERDOMO ALMANZAR</v>
      </c>
    </row>
    <row r="111" spans="1:3" x14ac:dyDescent="0.25">
      <c r="A111" s="1" t="s">
        <v>176</v>
      </c>
      <c r="B111" s="1" t="s">
        <v>177</v>
      </c>
      <c r="C111" t="str">
        <f t="shared" si="1"/>
        <v>MARIA ANTONIA CRUZ MERCEDES</v>
      </c>
    </row>
    <row r="112" spans="1:3" x14ac:dyDescent="0.25">
      <c r="A112" s="1" t="s">
        <v>423</v>
      </c>
      <c r="B112" s="1" t="s">
        <v>424</v>
      </c>
      <c r="C112" t="str">
        <f t="shared" si="1"/>
        <v>JOHNNY ISAAC PEÑA PERALTA</v>
      </c>
    </row>
    <row r="113" spans="1:3" x14ac:dyDescent="0.25">
      <c r="A113" s="1" t="s">
        <v>476</v>
      </c>
      <c r="B113" s="1" t="s">
        <v>477</v>
      </c>
      <c r="C113" t="str">
        <f t="shared" si="1"/>
        <v>MIRTHA ALTAGRACIA BERGES SANCHEZ</v>
      </c>
    </row>
    <row r="114" spans="1:3" x14ac:dyDescent="0.25">
      <c r="A114" s="1" t="s">
        <v>622</v>
      </c>
      <c r="B114" s="1" t="s">
        <v>623</v>
      </c>
      <c r="C114" t="str">
        <f t="shared" si="1"/>
        <v>DANIEL MORILLO MEJIA</v>
      </c>
    </row>
    <row r="115" spans="1:3" x14ac:dyDescent="0.25">
      <c r="A115" s="1" t="s">
        <v>172</v>
      </c>
      <c r="B115" s="1" t="s">
        <v>173</v>
      </c>
      <c r="C115" t="str">
        <f t="shared" si="1"/>
        <v>ALCIDES ANT. CAMILO ORTEGA</v>
      </c>
    </row>
    <row r="116" spans="1:3" x14ac:dyDescent="0.25">
      <c r="A116" s="1" t="s">
        <v>55</v>
      </c>
      <c r="B116" s="1" t="s">
        <v>56</v>
      </c>
      <c r="C116" t="str">
        <f t="shared" si="1"/>
        <v>JORGE LUIS ROSARIO CORREA</v>
      </c>
    </row>
    <row r="117" spans="1:3" x14ac:dyDescent="0.25">
      <c r="A117" s="1" t="s">
        <v>467</v>
      </c>
      <c r="B117" s="1" t="s">
        <v>468</v>
      </c>
      <c r="C117" t="str">
        <f t="shared" si="1"/>
        <v>FRANCISCO PEGUERO JAVIER</v>
      </c>
    </row>
    <row r="118" spans="1:3" x14ac:dyDescent="0.25">
      <c r="A118" s="1" t="s">
        <v>290</v>
      </c>
      <c r="B118" s="1" t="s">
        <v>291</v>
      </c>
      <c r="C118" t="str">
        <f t="shared" si="1"/>
        <v>MIGUEL ANTONIO INOA OTERO</v>
      </c>
    </row>
    <row r="119" spans="1:3" x14ac:dyDescent="0.25">
      <c r="A119" s="7" t="s">
        <v>313</v>
      </c>
      <c r="B119" s="7" t="s">
        <v>641</v>
      </c>
      <c r="C119" t="str">
        <f t="shared" si="1"/>
        <v>GREGORIS ANTONIO MEDRANO</v>
      </c>
    </row>
    <row r="120" spans="1:3" x14ac:dyDescent="0.25">
      <c r="A120" s="1" t="s">
        <v>276</v>
      </c>
      <c r="B120" s="1" t="s">
        <v>277</v>
      </c>
      <c r="C120" t="str">
        <f t="shared" si="1"/>
        <v>VICTOR MANUEL CEBALLOS MARTINEZ</v>
      </c>
    </row>
    <row r="121" spans="1:3" x14ac:dyDescent="0.25">
      <c r="A121" s="1" t="s">
        <v>472</v>
      </c>
      <c r="B121" s="1" t="s">
        <v>473</v>
      </c>
      <c r="C121" t="str">
        <f t="shared" si="1"/>
        <v>FREDDY PIÑA REYES</v>
      </c>
    </row>
    <row r="122" spans="1:3" x14ac:dyDescent="0.25">
      <c r="A122" s="1" t="s">
        <v>208</v>
      </c>
      <c r="B122" s="1" t="s">
        <v>209</v>
      </c>
      <c r="C122" t="str">
        <f t="shared" si="1"/>
        <v>JAKI FRANCISCO MENDOZA</v>
      </c>
    </row>
    <row r="123" spans="1:3" x14ac:dyDescent="0.25">
      <c r="A123" s="1" t="s">
        <v>446</v>
      </c>
      <c r="B123" s="1" t="s">
        <v>447</v>
      </c>
      <c r="C123" t="str">
        <f t="shared" si="1"/>
        <v>EDUARDO CASTELLANO JIMENEZ</v>
      </c>
    </row>
    <row r="124" spans="1:3" x14ac:dyDescent="0.25">
      <c r="A124" s="7" t="s">
        <v>647</v>
      </c>
      <c r="B124" s="7" t="s">
        <v>648</v>
      </c>
      <c r="C124" t="str">
        <f t="shared" si="1"/>
        <v>JOSE FABIAN LIBERATO HOLGUIN</v>
      </c>
    </row>
    <row r="125" spans="1:3" x14ac:dyDescent="0.25">
      <c r="A125" s="7" t="s">
        <v>490</v>
      </c>
      <c r="B125" s="7" t="s">
        <v>491</v>
      </c>
      <c r="C125" t="str">
        <f t="shared" si="1"/>
        <v>JOSEN AGUSTIN JIMENEZ VASQUEZ</v>
      </c>
    </row>
    <row r="126" spans="1:3" x14ac:dyDescent="0.25">
      <c r="A126" s="1" t="s">
        <v>187</v>
      </c>
      <c r="B126" s="1" t="s">
        <v>188</v>
      </c>
      <c r="C126" t="str">
        <f t="shared" si="1"/>
        <v>HECTOR ANTONIO DIAZ SOLER</v>
      </c>
    </row>
    <row r="127" spans="1:3" x14ac:dyDescent="0.25">
      <c r="A127" s="1" t="s">
        <v>304</v>
      </c>
      <c r="B127" s="1" t="s">
        <v>256</v>
      </c>
      <c r="C127" t="str">
        <f t="shared" si="1"/>
        <v>JOSE MANUEL TORRES SOSA</v>
      </c>
    </row>
    <row r="128" spans="1:3" x14ac:dyDescent="0.25">
      <c r="A128" s="7" t="s">
        <v>620</v>
      </c>
      <c r="B128" s="7" t="s">
        <v>621</v>
      </c>
      <c r="C128" t="str">
        <f t="shared" si="1"/>
        <v>ANGEL ANTONIO LANTIGUA FELIZ</v>
      </c>
    </row>
    <row r="129" spans="1:3" x14ac:dyDescent="0.25">
      <c r="A129" s="1" t="s">
        <v>142</v>
      </c>
      <c r="B129" s="1" t="s">
        <v>143</v>
      </c>
      <c r="C129" t="str">
        <f t="shared" si="1"/>
        <v>CARLOS MANUEL SENCION CORNIEL</v>
      </c>
    </row>
    <row r="130" spans="1:3" x14ac:dyDescent="0.25">
      <c r="A130" s="1" t="s">
        <v>131</v>
      </c>
      <c r="B130" s="1" t="s">
        <v>132</v>
      </c>
      <c r="C130" t="str">
        <f t="shared" si="1"/>
        <v>CRISTIAN ANDERSON ALMANZAR BAUTISTA</v>
      </c>
    </row>
    <row r="131" spans="1:3" x14ac:dyDescent="0.25">
      <c r="A131" s="1" t="s">
        <v>311</v>
      </c>
      <c r="B131" s="1" t="s">
        <v>312</v>
      </c>
      <c r="C131" t="str">
        <f t="shared" ref="C131:C194" si="2">B131&amp;" "&amp;A131</f>
        <v>DONI ANTONIO PEÑA OVALLE</v>
      </c>
    </row>
    <row r="132" spans="1:3" x14ac:dyDescent="0.25">
      <c r="A132" s="7" t="s">
        <v>344</v>
      </c>
      <c r="B132" s="7" t="s">
        <v>345</v>
      </c>
      <c r="C132" t="str">
        <f t="shared" si="2"/>
        <v>ENRIQUE REYES REYES</v>
      </c>
    </row>
    <row r="133" spans="1:3" x14ac:dyDescent="0.25">
      <c r="A133" s="1" t="s">
        <v>76</v>
      </c>
      <c r="B133" s="1" t="s">
        <v>77</v>
      </c>
      <c r="C133" t="str">
        <f t="shared" si="2"/>
        <v>FAUSTO MANUEL MORENO OZORIA</v>
      </c>
    </row>
    <row r="134" spans="1:3" x14ac:dyDescent="0.25">
      <c r="A134" s="1" t="s">
        <v>174</v>
      </c>
      <c r="B134" s="1" t="s">
        <v>175</v>
      </c>
      <c r="C134" t="str">
        <f t="shared" si="2"/>
        <v>JOEL RODRIGUEZ PINEDA</v>
      </c>
    </row>
    <row r="135" spans="1:3" x14ac:dyDescent="0.25">
      <c r="A135" s="1" t="s">
        <v>416</v>
      </c>
      <c r="B135" s="1" t="s">
        <v>417</v>
      </c>
      <c r="C135" t="str">
        <f t="shared" si="2"/>
        <v>JOSE LUCIA OGANDO PINEDA</v>
      </c>
    </row>
    <row r="136" spans="1:3" x14ac:dyDescent="0.25">
      <c r="A136" s="10" t="s">
        <v>144</v>
      </c>
      <c r="B136" s="10" t="s">
        <v>145</v>
      </c>
      <c r="C136" t="str">
        <f t="shared" si="2"/>
        <v>JUAN CARLOS DE LEON COLON</v>
      </c>
    </row>
    <row r="137" spans="1:3" x14ac:dyDescent="0.25">
      <c r="A137" s="1" t="s">
        <v>407</v>
      </c>
      <c r="B137" s="1" t="s">
        <v>408</v>
      </c>
      <c r="C137" t="str">
        <f t="shared" si="2"/>
        <v>KELVIN BAUTISTA DE PAULA BERROA</v>
      </c>
    </row>
    <row r="138" spans="1:3" x14ac:dyDescent="0.25">
      <c r="A138" s="1" t="s">
        <v>197</v>
      </c>
      <c r="B138" s="1" t="s">
        <v>198</v>
      </c>
      <c r="C138" t="str">
        <f t="shared" si="2"/>
        <v>LUTHER ENRIQUEZ TERRERO MARTINEZ</v>
      </c>
    </row>
    <row r="139" spans="1:3" x14ac:dyDescent="0.25">
      <c r="A139" s="1" t="s">
        <v>185</v>
      </c>
      <c r="B139" s="1" t="s">
        <v>186</v>
      </c>
      <c r="C139" t="str">
        <f t="shared" si="2"/>
        <v>OSVALDO ADON</v>
      </c>
    </row>
    <row r="140" spans="1:3" x14ac:dyDescent="0.25">
      <c r="A140" s="1" t="s">
        <v>426</v>
      </c>
      <c r="B140" s="1" t="s">
        <v>356</v>
      </c>
      <c r="C140" t="str">
        <f t="shared" si="2"/>
        <v>PEDRO OZORIA MIESES</v>
      </c>
    </row>
    <row r="141" spans="1:3" x14ac:dyDescent="0.25">
      <c r="A141" s="1" t="s">
        <v>101</v>
      </c>
      <c r="B141" s="1" t="s">
        <v>102</v>
      </c>
      <c r="C141" t="str">
        <f t="shared" si="2"/>
        <v>VICENTE RODRIGUEZ</v>
      </c>
    </row>
    <row r="142" spans="1:3" x14ac:dyDescent="0.25">
      <c r="A142" s="1" t="s">
        <v>309</v>
      </c>
      <c r="B142" s="1" t="s">
        <v>310</v>
      </c>
      <c r="C142" t="str">
        <f t="shared" si="2"/>
        <v>VIDAL OZUNA PINALES</v>
      </c>
    </row>
    <row r="143" spans="1:3" x14ac:dyDescent="0.25">
      <c r="A143" s="10" t="s">
        <v>413</v>
      </c>
      <c r="B143" s="10" t="s">
        <v>414</v>
      </c>
      <c r="C143" t="str">
        <f t="shared" si="2"/>
        <v>ADRIHAN VELOZ DIFO</v>
      </c>
    </row>
    <row r="144" spans="1:3" x14ac:dyDescent="0.25">
      <c r="A144" s="1" t="s">
        <v>159</v>
      </c>
      <c r="B144" s="1" t="s">
        <v>160</v>
      </c>
      <c r="C144" t="str">
        <f t="shared" si="2"/>
        <v>DAVID ENOC VILLANUEVA HENRIQUEZ</v>
      </c>
    </row>
    <row r="145" spans="1:3" x14ac:dyDescent="0.25">
      <c r="A145" s="1" t="s">
        <v>335</v>
      </c>
      <c r="B145" s="1" t="s">
        <v>336</v>
      </c>
      <c r="C145" t="str">
        <f t="shared" si="2"/>
        <v>FRAN EMILIO GARCIA CASTRO</v>
      </c>
    </row>
    <row r="146" spans="1:3" x14ac:dyDescent="0.25">
      <c r="A146" s="1" t="s">
        <v>358</v>
      </c>
      <c r="B146" s="1" t="s">
        <v>359</v>
      </c>
      <c r="C146" t="str">
        <f t="shared" si="2"/>
        <v>LUIS ALBERTO SANTOS TORIBIO</v>
      </c>
    </row>
    <row r="147" spans="1:3" x14ac:dyDescent="0.25">
      <c r="A147" s="1" t="s">
        <v>53</v>
      </c>
      <c r="B147" s="1" t="s">
        <v>54</v>
      </c>
      <c r="C147" t="str">
        <f t="shared" si="2"/>
        <v>RAFAEL PEÑA LUCIANO</v>
      </c>
    </row>
    <row r="148" spans="1:3" x14ac:dyDescent="0.25">
      <c r="A148" s="1" t="s">
        <v>26</v>
      </c>
      <c r="B148" s="1" t="s">
        <v>27</v>
      </c>
      <c r="C148" t="str">
        <f t="shared" si="2"/>
        <v>RAFAEL REYNALDO VARGAS PAYAMPS</v>
      </c>
    </row>
    <row r="149" spans="1:3" x14ac:dyDescent="0.25">
      <c r="A149" s="1" t="s">
        <v>167</v>
      </c>
      <c r="B149" s="1" t="s">
        <v>168</v>
      </c>
      <c r="C149" t="str">
        <f t="shared" si="2"/>
        <v>WILFREDO MARTE SANTOS</v>
      </c>
    </row>
    <row r="150" spans="1:3" x14ac:dyDescent="0.25">
      <c r="A150" s="1" t="s">
        <v>199</v>
      </c>
      <c r="B150" s="1" t="s">
        <v>200</v>
      </c>
      <c r="C150" t="str">
        <f t="shared" si="2"/>
        <v>AMADO EUGENIO MEDRANO PEÑA</v>
      </c>
    </row>
    <row r="151" spans="1:3" x14ac:dyDescent="0.25">
      <c r="A151" s="1" t="s">
        <v>474</v>
      </c>
      <c r="B151" s="1" t="s">
        <v>475</v>
      </c>
      <c r="C151" t="str">
        <f t="shared" si="2"/>
        <v>STARLYN JOSE COLLADO OVALLE</v>
      </c>
    </row>
    <row r="152" spans="1:3" x14ac:dyDescent="0.25">
      <c r="A152" s="1" t="s">
        <v>378</v>
      </c>
      <c r="B152" s="1" t="s">
        <v>379</v>
      </c>
      <c r="C152" t="str">
        <f t="shared" si="2"/>
        <v>ALBERTO LUIS MEJIA MORENO</v>
      </c>
    </row>
    <row r="153" spans="1:3" x14ac:dyDescent="0.25">
      <c r="A153" s="1" t="s">
        <v>182</v>
      </c>
      <c r="B153" s="1" t="s">
        <v>183</v>
      </c>
      <c r="C153" t="str">
        <f t="shared" si="2"/>
        <v>MANUEL ROSARIO FRANCO</v>
      </c>
    </row>
    <row r="154" spans="1:3" x14ac:dyDescent="0.25">
      <c r="A154" s="1" t="s">
        <v>313</v>
      </c>
      <c r="B154" s="1" t="s">
        <v>314</v>
      </c>
      <c r="C154" t="str">
        <f t="shared" si="2"/>
        <v>RICHAR ALBERTO MEDRANO</v>
      </c>
    </row>
    <row r="155" spans="1:3" x14ac:dyDescent="0.25">
      <c r="A155" s="7" t="s">
        <v>608</v>
      </c>
      <c r="B155" s="7" t="s">
        <v>609</v>
      </c>
      <c r="C155" t="str">
        <f t="shared" si="2"/>
        <v>PABLO JAVIER URIERA JAVIER</v>
      </c>
    </row>
    <row r="156" spans="1:3" x14ac:dyDescent="0.25">
      <c r="A156" s="1" t="s">
        <v>597</v>
      </c>
      <c r="B156" s="1" t="s">
        <v>598</v>
      </c>
      <c r="C156" t="str">
        <f t="shared" si="2"/>
        <v>JOSE ANTONIO HERNANDEZ MAÑON</v>
      </c>
    </row>
    <row r="157" spans="1:3" x14ac:dyDescent="0.25">
      <c r="A157" s="1" t="s">
        <v>204</v>
      </c>
      <c r="B157" s="1" t="s">
        <v>205</v>
      </c>
      <c r="C157" t="str">
        <f t="shared" si="2"/>
        <v>CRISTINO PEGUERO BERROA</v>
      </c>
    </row>
    <row r="158" spans="1:3" x14ac:dyDescent="0.25">
      <c r="A158" s="1" t="s">
        <v>296</v>
      </c>
      <c r="B158" s="1" t="s">
        <v>297</v>
      </c>
      <c r="C158" t="str">
        <f t="shared" si="2"/>
        <v>DIGNORIG MARIBEL BERSON</v>
      </c>
    </row>
    <row r="159" spans="1:3" x14ac:dyDescent="0.25">
      <c r="A159" s="7" t="s">
        <v>514</v>
      </c>
      <c r="B159" s="7" t="s">
        <v>515</v>
      </c>
      <c r="C159" t="str">
        <f t="shared" si="2"/>
        <v>LILIANI SOLEDAD CASTRO AQUINO</v>
      </c>
    </row>
    <row r="160" spans="1:3" x14ac:dyDescent="0.25">
      <c r="A160" s="1" t="s">
        <v>153</v>
      </c>
      <c r="B160" s="1" t="s">
        <v>154</v>
      </c>
      <c r="C160" t="str">
        <f t="shared" si="2"/>
        <v>DARIO ARIAS CHALAS</v>
      </c>
    </row>
    <row r="161" spans="1:3" x14ac:dyDescent="0.25">
      <c r="A161" s="1" t="s">
        <v>302</v>
      </c>
      <c r="B161" s="1" t="s">
        <v>303</v>
      </c>
      <c r="C161" t="str">
        <f t="shared" si="2"/>
        <v>LLALY MENDEZ RIVERA</v>
      </c>
    </row>
    <row r="162" spans="1:3" x14ac:dyDescent="0.25">
      <c r="A162" s="1" t="s">
        <v>282</v>
      </c>
      <c r="B162" s="1" t="s">
        <v>283</v>
      </c>
      <c r="C162" t="str">
        <f t="shared" si="2"/>
        <v>RAMONA DE LA ROSA HERNANDEZ</v>
      </c>
    </row>
    <row r="163" spans="1:3" x14ac:dyDescent="0.25">
      <c r="A163" s="1" t="s">
        <v>71</v>
      </c>
      <c r="B163" s="1" t="s">
        <v>72</v>
      </c>
      <c r="C163" t="str">
        <f t="shared" si="2"/>
        <v>HILDA CRISTINA E. PIMENTEL JIMENEZ</v>
      </c>
    </row>
    <row r="164" spans="1:3" x14ac:dyDescent="0.25">
      <c r="A164" s="1" t="s">
        <v>149</v>
      </c>
      <c r="B164" s="1" t="s">
        <v>150</v>
      </c>
      <c r="C164" t="str">
        <f t="shared" si="2"/>
        <v>ANDREA ALCANTARA CONSORO</v>
      </c>
    </row>
    <row r="165" spans="1:3" x14ac:dyDescent="0.25">
      <c r="A165" s="1" t="s">
        <v>113</v>
      </c>
      <c r="B165" s="1" t="s">
        <v>114</v>
      </c>
      <c r="C165" t="str">
        <f t="shared" si="2"/>
        <v>SANTA LEONARDA SANTANA MENDEZ</v>
      </c>
    </row>
    <row r="166" spans="1:3" x14ac:dyDescent="0.25">
      <c r="A166" s="1" t="s">
        <v>50</v>
      </c>
      <c r="B166" s="1" t="s">
        <v>51</v>
      </c>
      <c r="C166" t="str">
        <f t="shared" si="2"/>
        <v>TERESA MARIA COLON CABRERA</v>
      </c>
    </row>
    <row r="167" spans="1:3" x14ac:dyDescent="0.25">
      <c r="A167" s="1" t="s">
        <v>69</v>
      </c>
      <c r="B167" s="1" t="s">
        <v>70</v>
      </c>
      <c r="C167" t="str">
        <f t="shared" si="2"/>
        <v>FRANCISCO CANDELARIO RAMIREZ HERNANDEZ</v>
      </c>
    </row>
    <row r="168" spans="1:3" x14ac:dyDescent="0.25">
      <c r="A168" s="1" t="s">
        <v>39</v>
      </c>
      <c r="B168" s="1" t="s">
        <v>40</v>
      </c>
      <c r="C168" t="str">
        <f t="shared" si="2"/>
        <v>LUZ DIVINA BRITO CAMILO</v>
      </c>
    </row>
    <row r="169" spans="1:3" x14ac:dyDescent="0.25">
      <c r="A169" s="1" t="s">
        <v>107</v>
      </c>
      <c r="B169" s="1" t="s">
        <v>108</v>
      </c>
      <c r="C169" t="str">
        <f t="shared" si="2"/>
        <v>MARIA TERESA RAMIREZ CASTILLO</v>
      </c>
    </row>
    <row r="170" spans="1:3" x14ac:dyDescent="0.25">
      <c r="A170" s="1" t="s">
        <v>452</v>
      </c>
      <c r="B170" s="1" t="s">
        <v>453</v>
      </c>
      <c r="C170" t="str">
        <f t="shared" si="2"/>
        <v>ARELIS MIRANDA BELLO</v>
      </c>
    </row>
    <row r="171" spans="1:3" x14ac:dyDescent="0.25">
      <c r="A171" s="1" t="s">
        <v>87</v>
      </c>
      <c r="B171" s="1" t="s">
        <v>88</v>
      </c>
      <c r="C171" t="str">
        <f t="shared" si="2"/>
        <v>BELKIS SANTANA</v>
      </c>
    </row>
    <row r="172" spans="1:3" x14ac:dyDescent="0.25">
      <c r="A172" s="1" t="s">
        <v>79</v>
      </c>
      <c r="B172" s="1" t="s">
        <v>80</v>
      </c>
      <c r="C172" t="str">
        <f t="shared" si="2"/>
        <v>CATALINA DE LA CRUZ HENRRIQUEZ</v>
      </c>
    </row>
    <row r="173" spans="1:3" x14ac:dyDescent="0.25">
      <c r="A173" s="1" t="s">
        <v>110</v>
      </c>
      <c r="B173" s="1" t="s">
        <v>207</v>
      </c>
      <c r="C173" t="str">
        <f t="shared" si="2"/>
        <v>JOSE FERNANDO PAYANO DEL ROSARIO</v>
      </c>
    </row>
    <row r="174" spans="1:3" x14ac:dyDescent="0.25">
      <c r="A174" s="1" t="s">
        <v>85</v>
      </c>
      <c r="B174" s="1" t="s">
        <v>86</v>
      </c>
      <c r="C174" t="str">
        <f t="shared" si="2"/>
        <v>JOVANNY SOTO BAEZ</v>
      </c>
    </row>
    <row r="175" spans="1:3" x14ac:dyDescent="0.25">
      <c r="A175" s="1" t="s">
        <v>202</v>
      </c>
      <c r="B175" s="1" t="s">
        <v>203</v>
      </c>
      <c r="C175" t="str">
        <f t="shared" si="2"/>
        <v>MANUEL ANGEL PEREZ MARTINEZ</v>
      </c>
    </row>
    <row r="176" spans="1:3" x14ac:dyDescent="0.25">
      <c r="A176" s="1" t="s">
        <v>74</v>
      </c>
      <c r="B176" s="1" t="s">
        <v>75</v>
      </c>
      <c r="C176" t="str">
        <f t="shared" si="2"/>
        <v>MERCEDES M. PEREZ MEDRANO</v>
      </c>
    </row>
    <row r="177" spans="1:3" x14ac:dyDescent="0.25">
      <c r="A177" s="1" t="s">
        <v>133</v>
      </c>
      <c r="B177" s="1" t="s">
        <v>134</v>
      </c>
      <c r="C177" t="str">
        <f t="shared" si="2"/>
        <v>RAFAELINA REYES SANCHEZ</v>
      </c>
    </row>
    <row r="178" spans="1:3" x14ac:dyDescent="0.25">
      <c r="A178" s="1" t="s">
        <v>117</v>
      </c>
      <c r="B178" s="1" t="s">
        <v>118</v>
      </c>
      <c r="C178" t="str">
        <f t="shared" si="2"/>
        <v>SANTA RAYSA DE LA ROSA ANGOMAS</v>
      </c>
    </row>
    <row r="179" spans="1:3" x14ac:dyDescent="0.25">
      <c r="A179" s="1" t="s">
        <v>115</v>
      </c>
      <c r="B179" s="1" t="s">
        <v>116</v>
      </c>
      <c r="C179" t="str">
        <f t="shared" si="2"/>
        <v>TERESA ENCARNACION MORILLO</v>
      </c>
    </row>
    <row r="180" spans="1:3" x14ac:dyDescent="0.25">
      <c r="A180" s="1" t="s">
        <v>352</v>
      </c>
      <c r="B180" s="1" t="s">
        <v>353</v>
      </c>
      <c r="C180" t="str">
        <f t="shared" si="2"/>
        <v>AMBAR MARIA BILLINI GONZALEZ</v>
      </c>
    </row>
    <row r="181" spans="1:3" x14ac:dyDescent="0.25">
      <c r="A181" s="1" t="s">
        <v>383</v>
      </c>
      <c r="B181" s="1" t="s">
        <v>384</v>
      </c>
      <c r="C181" t="str">
        <f t="shared" si="2"/>
        <v>LUIS MIGUEL TEJADA ROMERO</v>
      </c>
    </row>
    <row r="182" spans="1:3" x14ac:dyDescent="0.25">
      <c r="A182" s="7" t="s">
        <v>577</v>
      </c>
      <c r="B182" s="7" t="s">
        <v>651</v>
      </c>
      <c r="C182" t="str">
        <f t="shared" si="2"/>
        <v>LEOCADIO JIMENEZ PEREZ</v>
      </c>
    </row>
    <row r="183" spans="1:3" x14ac:dyDescent="0.25">
      <c r="A183" s="1" t="s">
        <v>190</v>
      </c>
      <c r="B183" s="1" t="s">
        <v>191</v>
      </c>
      <c r="C183" t="str">
        <f t="shared" si="2"/>
        <v>ANA D. DE LOS SANTOS FAMILIA</v>
      </c>
    </row>
    <row r="184" spans="1:3" x14ac:dyDescent="0.25">
      <c r="A184" s="1" t="s">
        <v>81</v>
      </c>
      <c r="B184" s="1" t="s">
        <v>82</v>
      </c>
      <c r="C184" t="str">
        <f t="shared" si="2"/>
        <v>JUANA M. TAVAREZ SANCHEZ</v>
      </c>
    </row>
    <row r="185" spans="1:3" x14ac:dyDescent="0.25">
      <c r="A185" s="1" t="s">
        <v>89</v>
      </c>
      <c r="B185" s="1" t="s">
        <v>90</v>
      </c>
      <c r="C185" t="str">
        <f t="shared" si="2"/>
        <v>VIRGILIA DE LOS SANTOS CALZADO</v>
      </c>
    </row>
    <row r="186" spans="1:3" x14ac:dyDescent="0.25">
      <c r="A186" s="1" t="s">
        <v>231</v>
      </c>
      <c r="B186" s="1" t="s">
        <v>232</v>
      </c>
      <c r="C186" t="str">
        <f t="shared" si="2"/>
        <v>YOVANY GARCIA CONCE</v>
      </c>
    </row>
    <row r="187" spans="1:3" x14ac:dyDescent="0.25">
      <c r="A187" s="1" t="s">
        <v>169</v>
      </c>
      <c r="B187" s="1" t="s">
        <v>170</v>
      </c>
      <c r="C187" t="str">
        <f t="shared" si="2"/>
        <v>GENDRIS HERRERA SOSA</v>
      </c>
    </row>
    <row r="188" spans="1:3" x14ac:dyDescent="0.25">
      <c r="A188" s="1" t="s">
        <v>234</v>
      </c>
      <c r="B188" s="1" t="s">
        <v>235</v>
      </c>
      <c r="C188" t="str">
        <f t="shared" si="2"/>
        <v>HENRY GARCIA PONCE</v>
      </c>
    </row>
    <row r="189" spans="1:3" x14ac:dyDescent="0.25">
      <c r="A189" s="1" t="s">
        <v>279</v>
      </c>
      <c r="B189" s="1" t="s">
        <v>280</v>
      </c>
      <c r="C189" t="str">
        <f t="shared" si="2"/>
        <v>RUTH ESTHER ROA RODRIGUEZ</v>
      </c>
    </row>
    <row r="190" spans="1:3" x14ac:dyDescent="0.25">
      <c r="A190" s="1" t="s">
        <v>360</v>
      </c>
      <c r="B190" s="1" t="s">
        <v>361</v>
      </c>
      <c r="C190" t="str">
        <f t="shared" si="2"/>
        <v>LUIS MANUEL CORDONES DE LA ROSA</v>
      </c>
    </row>
    <row r="191" spans="1:3" x14ac:dyDescent="0.25">
      <c r="A191" s="1" t="s">
        <v>587</v>
      </c>
      <c r="B191" s="1" t="s">
        <v>588</v>
      </c>
      <c r="C191" t="str">
        <f t="shared" si="2"/>
        <v>JHEZABELY PEREZ LOPEZ</v>
      </c>
    </row>
    <row r="192" spans="1:3" x14ac:dyDescent="0.25">
      <c r="A192" s="1" t="s">
        <v>441</v>
      </c>
      <c r="B192" s="1" t="s">
        <v>442</v>
      </c>
      <c r="C192" t="str">
        <f t="shared" si="2"/>
        <v>CLEMENTE GOMEZ DE LA CRUZ</v>
      </c>
    </row>
    <row r="193" spans="1:3" x14ac:dyDescent="0.25">
      <c r="A193" s="1" t="s">
        <v>35</v>
      </c>
      <c r="B193" s="1" t="s">
        <v>36</v>
      </c>
      <c r="C193" t="str">
        <f t="shared" si="2"/>
        <v>JUBELKIS ROSARIO ROBLES MARTINEZ</v>
      </c>
    </row>
    <row r="194" spans="1:3" x14ac:dyDescent="0.25">
      <c r="A194" s="1" t="s">
        <v>591</v>
      </c>
      <c r="B194" s="1" t="s">
        <v>592</v>
      </c>
      <c r="C194" t="str">
        <f t="shared" si="2"/>
        <v>MADONA FIGUEREO</v>
      </c>
    </row>
    <row r="195" spans="1:3" x14ac:dyDescent="0.25">
      <c r="A195" s="1" t="s">
        <v>332</v>
      </c>
      <c r="B195" s="1" t="s">
        <v>333</v>
      </c>
      <c r="C195" t="str">
        <f t="shared" ref="C195:C248" si="3">B195&amp;" "&amp;A195</f>
        <v>ADANNYS PEREZ MATOS</v>
      </c>
    </row>
    <row r="196" spans="1:3" x14ac:dyDescent="0.25">
      <c r="A196" s="1" t="s">
        <v>409</v>
      </c>
      <c r="B196" s="1" t="s">
        <v>410</v>
      </c>
      <c r="C196" t="str">
        <f t="shared" si="3"/>
        <v>MOISES ANTONIO REYNOSO AMPARO</v>
      </c>
    </row>
    <row r="197" spans="1:3" x14ac:dyDescent="0.25">
      <c r="A197" s="1" t="s">
        <v>386</v>
      </c>
      <c r="B197" s="1" t="s">
        <v>387</v>
      </c>
      <c r="C197" t="str">
        <f t="shared" si="3"/>
        <v>NELSON MANUEL MATEO UREÑA</v>
      </c>
    </row>
    <row r="198" spans="1:3" x14ac:dyDescent="0.25">
      <c r="A198" s="1" t="s">
        <v>364</v>
      </c>
      <c r="B198" s="1" t="s">
        <v>365</v>
      </c>
      <c r="C198" t="str">
        <f t="shared" si="3"/>
        <v>MARISELA PEÑA</v>
      </c>
    </row>
    <row r="199" spans="1:3" x14ac:dyDescent="0.25">
      <c r="A199" s="7" t="s">
        <v>572</v>
      </c>
      <c r="B199" s="7" t="s">
        <v>573</v>
      </c>
      <c r="C199" t="str">
        <f t="shared" si="3"/>
        <v>ROSA DELIA SANTOS GUZMAN</v>
      </c>
    </row>
    <row r="200" spans="1:3" x14ac:dyDescent="0.25">
      <c r="A200" s="7" t="s">
        <v>555</v>
      </c>
      <c r="B200" s="7" t="s">
        <v>556</v>
      </c>
      <c r="C200" t="str">
        <f t="shared" si="3"/>
        <v>MANUEL RUFINO VILORIO DE LA CRUZ</v>
      </c>
    </row>
    <row r="201" spans="1:3" x14ac:dyDescent="0.25">
      <c r="A201" s="1" t="s">
        <v>582</v>
      </c>
      <c r="B201" s="1" t="s">
        <v>583</v>
      </c>
      <c r="C201" t="str">
        <f t="shared" si="3"/>
        <v>MELVIN ERNESTO AYBAR VILLALONA</v>
      </c>
    </row>
    <row r="202" spans="1:3" x14ac:dyDescent="0.25">
      <c r="A202" s="1" t="s">
        <v>214</v>
      </c>
      <c r="B202" s="1" t="s">
        <v>215</v>
      </c>
      <c r="C202" t="str">
        <f t="shared" si="3"/>
        <v>YOKASTA DE LA CRUZ VENTURA</v>
      </c>
    </row>
    <row r="203" spans="1:3" x14ac:dyDescent="0.25">
      <c r="A203" s="1" t="s">
        <v>401</v>
      </c>
      <c r="B203" s="1" t="s">
        <v>402</v>
      </c>
      <c r="C203" t="str">
        <f t="shared" si="3"/>
        <v>DARI LISSBET FREDIMON GARCIA</v>
      </c>
    </row>
    <row r="204" spans="1:3" x14ac:dyDescent="0.25">
      <c r="A204" s="1" t="s">
        <v>399</v>
      </c>
      <c r="B204" s="1" t="s">
        <v>400</v>
      </c>
      <c r="C204" t="str">
        <f t="shared" si="3"/>
        <v>NOELSY CASTILLO BRATINI</v>
      </c>
    </row>
    <row r="205" spans="1:3" x14ac:dyDescent="0.25">
      <c r="A205" s="1" t="s">
        <v>534</v>
      </c>
      <c r="B205" s="1" t="s">
        <v>535</v>
      </c>
      <c r="C205" t="str">
        <f t="shared" si="3"/>
        <v>BRAHIAN LISANDRO VICIOSO UBIERA</v>
      </c>
    </row>
    <row r="206" spans="1:3" x14ac:dyDescent="0.25">
      <c r="A206" s="7" t="s">
        <v>512</v>
      </c>
      <c r="B206" s="7" t="s">
        <v>513</v>
      </c>
      <c r="C206" t="str">
        <f t="shared" si="3"/>
        <v xml:space="preserve">AMERICA RAMIREZ </v>
      </c>
    </row>
    <row r="207" spans="1:3" x14ac:dyDescent="0.25">
      <c r="A207" s="7" t="s">
        <v>645</v>
      </c>
      <c r="B207" s="7" t="s">
        <v>646</v>
      </c>
      <c r="C207" t="str">
        <f t="shared" si="3"/>
        <v>DENIA MARIA POLANCO MERCEDES</v>
      </c>
    </row>
    <row r="208" spans="1:3" x14ac:dyDescent="0.25">
      <c r="A208" s="1" t="s">
        <v>260</v>
      </c>
      <c r="B208" s="1" t="s">
        <v>261</v>
      </c>
      <c r="C208" t="str">
        <f t="shared" si="3"/>
        <v>LUCIA PEGUERO REYES</v>
      </c>
    </row>
    <row r="209" spans="1:3" x14ac:dyDescent="0.25">
      <c r="A209" s="1" t="s">
        <v>57</v>
      </c>
      <c r="B209" s="1" t="s">
        <v>58</v>
      </c>
      <c r="C209" t="str">
        <f t="shared" si="3"/>
        <v>MARIA ESTHER MORROBEL JOSE</v>
      </c>
    </row>
    <row r="210" spans="1:3" x14ac:dyDescent="0.25">
      <c r="A210" s="7" t="s">
        <v>643</v>
      </c>
      <c r="B210" s="7" t="s">
        <v>644</v>
      </c>
      <c r="C210" t="str">
        <f t="shared" si="3"/>
        <v>VICKIANA RIVAS GONZALEZ</v>
      </c>
    </row>
    <row r="211" spans="1:3" x14ac:dyDescent="0.25">
      <c r="A211" s="1" t="s">
        <v>212</v>
      </c>
      <c r="B211" s="1" t="s">
        <v>213</v>
      </c>
      <c r="C211" t="str">
        <f t="shared" si="3"/>
        <v>AMARY QUEZADA GOMEZ</v>
      </c>
    </row>
    <row r="212" spans="1:3" x14ac:dyDescent="0.25">
      <c r="A212" s="1" t="s">
        <v>479</v>
      </c>
      <c r="B212" s="1" t="s">
        <v>261</v>
      </c>
      <c r="C212" t="str">
        <f t="shared" si="3"/>
        <v>LUCIA GALUTEN AUSTIN</v>
      </c>
    </row>
    <row r="213" spans="1:3" x14ac:dyDescent="0.25">
      <c r="A213" s="1" t="s">
        <v>657</v>
      </c>
      <c r="B213" s="1" t="s">
        <v>359</v>
      </c>
      <c r="C213" t="str">
        <f t="shared" si="3"/>
        <v>LUIS ALBERTO PEGUERO PEÑA</v>
      </c>
    </row>
    <row r="214" spans="1:3" x14ac:dyDescent="0.25">
      <c r="A214" s="1" t="s">
        <v>220</v>
      </c>
      <c r="B214" s="1" t="s">
        <v>221</v>
      </c>
      <c r="C214" t="str">
        <f t="shared" si="3"/>
        <v>ZULEIKA GONZALEZ GOMEZ</v>
      </c>
    </row>
    <row r="215" spans="1:3" x14ac:dyDescent="0.25">
      <c r="A215" s="1" t="s">
        <v>240</v>
      </c>
      <c r="B215" s="1" t="s">
        <v>241</v>
      </c>
      <c r="C215" t="str">
        <f t="shared" si="3"/>
        <v>MARCIA V. ROSARIO JIMENEZ</v>
      </c>
    </row>
    <row r="216" spans="1:3" x14ac:dyDescent="0.25">
      <c r="A216" s="1" t="s">
        <v>411</v>
      </c>
      <c r="B216" s="1" t="s">
        <v>412</v>
      </c>
      <c r="C216" t="str">
        <f t="shared" si="3"/>
        <v>LUIS REYNALDO SANCHEZ PAULINO</v>
      </c>
    </row>
    <row r="217" spans="1:3" x14ac:dyDescent="0.25">
      <c r="A217" s="1" t="s">
        <v>584</v>
      </c>
      <c r="B217" s="1" t="s">
        <v>585</v>
      </c>
      <c r="C217" t="str">
        <f t="shared" si="3"/>
        <v>GIANNA LETICIA DILONE SUAREZ</v>
      </c>
    </row>
    <row r="218" spans="1:3" x14ac:dyDescent="0.25">
      <c r="A218" s="1" t="s">
        <v>236</v>
      </c>
      <c r="B218" s="1" t="s">
        <v>237</v>
      </c>
      <c r="C218" t="str">
        <f t="shared" si="3"/>
        <v>FABIA DEL CARMEN PAULINO SANTIAGO</v>
      </c>
    </row>
    <row r="219" spans="1:3" x14ac:dyDescent="0.25">
      <c r="A219" s="1" t="s">
        <v>238</v>
      </c>
      <c r="B219" s="1" t="s">
        <v>239</v>
      </c>
      <c r="C219" t="str">
        <f t="shared" si="3"/>
        <v>MARCIA L. UREÑA PAULINO</v>
      </c>
    </row>
    <row r="220" spans="1:3" x14ac:dyDescent="0.25">
      <c r="A220" s="1" t="s">
        <v>264</v>
      </c>
      <c r="B220" s="1" t="s">
        <v>265</v>
      </c>
      <c r="C220" t="str">
        <f t="shared" si="3"/>
        <v>REINA MARGARITA DE ASIS MUÑOZ</v>
      </c>
    </row>
    <row r="221" spans="1:3" x14ac:dyDescent="0.25">
      <c r="A221" s="7" t="s">
        <v>649</v>
      </c>
      <c r="B221" s="7" t="s">
        <v>650</v>
      </c>
      <c r="C221" t="str">
        <f t="shared" si="3"/>
        <v>ELBIA TERESA FERREIRAS GARCIA</v>
      </c>
    </row>
    <row r="222" spans="1:3" x14ac:dyDescent="0.25">
      <c r="A222" s="1" t="s">
        <v>389</v>
      </c>
      <c r="B222" s="1" t="s">
        <v>390</v>
      </c>
      <c r="C222" t="str">
        <f t="shared" si="3"/>
        <v>JENNIFER MARTE DE ASIS</v>
      </c>
    </row>
    <row r="223" spans="1:3" x14ac:dyDescent="0.25">
      <c r="A223" s="1" t="s">
        <v>593</v>
      </c>
      <c r="B223" s="1" t="s">
        <v>594</v>
      </c>
      <c r="C223" t="str">
        <f t="shared" si="3"/>
        <v>JORGE DAVID FELIZ POLANCO</v>
      </c>
    </row>
    <row r="224" spans="1:3" x14ac:dyDescent="0.25">
      <c r="A224" s="1" t="s">
        <v>580</v>
      </c>
      <c r="B224" s="1" t="s">
        <v>581</v>
      </c>
      <c r="C224" t="str">
        <f t="shared" si="3"/>
        <v>DELKIS YARELIS CUEVAS MEDINA</v>
      </c>
    </row>
    <row r="225" spans="1:3" x14ac:dyDescent="0.25">
      <c r="A225" s="1" t="s">
        <v>546</v>
      </c>
      <c r="B225" s="1" t="s">
        <v>547</v>
      </c>
      <c r="C225" t="str">
        <f t="shared" si="3"/>
        <v>WILSON MIGUEL RUIZ MOTA</v>
      </c>
    </row>
    <row r="226" spans="1:3" x14ac:dyDescent="0.25">
      <c r="A226" s="1" t="s">
        <v>268</v>
      </c>
      <c r="B226" s="1" t="s">
        <v>269</v>
      </c>
      <c r="C226" t="str">
        <f t="shared" si="3"/>
        <v>NOELIA ADA FRANCISCO</v>
      </c>
    </row>
    <row r="227" spans="1:3" x14ac:dyDescent="0.25">
      <c r="A227" s="7" t="s">
        <v>518</v>
      </c>
      <c r="B227" s="7" t="s">
        <v>519</v>
      </c>
      <c r="C227" t="str">
        <f t="shared" si="3"/>
        <v>SARAIS MOLINA PADILLA</v>
      </c>
    </row>
    <row r="228" spans="1:3" x14ac:dyDescent="0.25">
      <c r="A228" s="1" t="s">
        <v>273</v>
      </c>
      <c r="B228" s="1" t="s">
        <v>274</v>
      </c>
      <c r="C228" t="str">
        <f t="shared" si="3"/>
        <v>EDUARDO ALEJANDRO ROJAS</v>
      </c>
    </row>
    <row r="229" spans="1:3" x14ac:dyDescent="0.25">
      <c r="A229" s="1" t="s">
        <v>229</v>
      </c>
      <c r="B229" s="1" t="s">
        <v>230</v>
      </c>
      <c r="C229" t="str">
        <f t="shared" si="3"/>
        <v>JOSE MIGUEL COLON SOSA</v>
      </c>
    </row>
    <row r="230" spans="1:3" x14ac:dyDescent="0.25">
      <c r="A230" s="1" t="s">
        <v>227</v>
      </c>
      <c r="B230" s="1" t="s">
        <v>183</v>
      </c>
      <c r="C230" t="str">
        <f t="shared" si="3"/>
        <v>MANUEL ANDERSON TAVAREZ</v>
      </c>
    </row>
    <row r="231" spans="1:3" x14ac:dyDescent="0.25">
      <c r="A231" s="1" t="s">
        <v>245</v>
      </c>
      <c r="B231" s="1" t="s">
        <v>246</v>
      </c>
      <c r="C231" t="str">
        <f t="shared" si="3"/>
        <v>ALTAGRACIA CAMACHO</v>
      </c>
    </row>
    <row r="232" spans="1:3" x14ac:dyDescent="0.25">
      <c r="A232" s="7" t="s">
        <v>122</v>
      </c>
      <c r="B232" s="7" t="s">
        <v>123</v>
      </c>
      <c r="C232" t="str">
        <f t="shared" si="3"/>
        <v>JOSELIN JAINA GONZALEZ</v>
      </c>
    </row>
    <row r="233" spans="1:3" x14ac:dyDescent="0.25">
      <c r="A233" s="1" t="s">
        <v>266</v>
      </c>
      <c r="B233" s="1" t="s">
        <v>267</v>
      </c>
      <c r="C233" t="str">
        <f t="shared" si="3"/>
        <v>NELSA CABRERA ALMONTE</v>
      </c>
    </row>
    <row r="234" spans="1:3" x14ac:dyDescent="0.25">
      <c r="A234" s="1" t="s">
        <v>340</v>
      </c>
      <c r="B234" s="1" t="s">
        <v>341</v>
      </c>
      <c r="C234" t="str">
        <f t="shared" si="3"/>
        <v>JAIRO SIME RIVAS</v>
      </c>
    </row>
    <row r="235" spans="1:3" x14ac:dyDescent="0.25">
      <c r="A235" s="1" t="s">
        <v>252</v>
      </c>
      <c r="B235" s="1" t="s">
        <v>246</v>
      </c>
      <c r="C235" t="str">
        <f t="shared" si="3"/>
        <v>ALTAGRACIA LUCIANO</v>
      </c>
    </row>
    <row r="236" spans="1:3" x14ac:dyDescent="0.25">
      <c r="A236" s="7" t="s">
        <v>429</v>
      </c>
      <c r="B236" s="7" t="s">
        <v>430</v>
      </c>
      <c r="C236" t="str">
        <f t="shared" si="3"/>
        <v>YICAURY CABRERA DE CASTRO</v>
      </c>
    </row>
    <row r="237" spans="1:3" x14ac:dyDescent="0.25">
      <c r="A237" s="1" t="s">
        <v>258</v>
      </c>
      <c r="B237" s="1" t="s">
        <v>259</v>
      </c>
      <c r="C237" t="str">
        <f t="shared" si="3"/>
        <v>ISMAEL ORTIZ SANTOS</v>
      </c>
    </row>
    <row r="238" spans="1:3" x14ac:dyDescent="0.25">
      <c r="A238" s="1" t="s">
        <v>255</v>
      </c>
      <c r="B238" s="1" t="s">
        <v>256</v>
      </c>
      <c r="C238" t="str">
        <f t="shared" si="3"/>
        <v>JOSE MANUEL CUEVAS DE LOS SANTOS</v>
      </c>
    </row>
    <row r="239" spans="1:3" x14ac:dyDescent="0.25">
      <c r="A239" s="1" t="s">
        <v>437</v>
      </c>
      <c r="B239" s="1" t="s">
        <v>438</v>
      </c>
      <c r="C239" t="str">
        <f t="shared" si="3"/>
        <v>MEURYS LISA DISLA SANTANA</v>
      </c>
    </row>
    <row r="240" spans="1:3" x14ac:dyDescent="0.25">
      <c r="A240" s="7" t="s">
        <v>487</v>
      </c>
      <c r="B240" s="7" t="s">
        <v>488</v>
      </c>
      <c r="C240" t="str">
        <f t="shared" si="3"/>
        <v>ARIANA MALDONADO</v>
      </c>
    </row>
    <row r="241" spans="1:3" x14ac:dyDescent="0.25">
      <c r="A241" s="1" t="s">
        <v>251</v>
      </c>
      <c r="B241" s="1" t="s">
        <v>66</v>
      </c>
      <c r="C241" t="str">
        <f t="shared" si="3"/>
        <v>FAUSTO DRULLARD FERMIN</v>
      </c>
    </row>
    <row r="242" spans="1:3" x14ac:dyDescent="0.25">
      <c r="A242" s="1" t="s">
        <v>249</v>
      </c>
      <c r="B242" s="1" t="s">
        <v>250</v>
      </c>
      <c r="C242" t="str">
        <f t="shared" si="3"/>
        <v>ISABEL VASQUEZ</v>
      </c>
    </row>
    <row r="243" spans="1:3" x14ac:dyDescent="0.25">
      <c r="A243" s="1" t="s">
        <v>179</v>
      </c>
      <c r="B243" s="1" t="s">
        <v>180</v>
      </c>
      <c r="C243" t="str">
        <f t="shared" si="3"/>
        <v>GENESIS GUEVARA</v>
      </c>
    </row>
    <row r="244" spans="1:3" x14ac:dyDescent="0.25">
      <c r="A244" s="1" t="s">
        <v>247</v>
      </c>
      <c r="B244" s="1" t="s">
        <v>248</v>
      </c>
      <c r="C244" t="str">
        <f t="shared" si="3"/>
        <v>LUZ MARIA FERMIN</v>
      </c>
    </row>
    <row r="245" spans="1:3" x14ac:dyDescent="0.25">
      <c r="A245" s="1" t="s">
        <v>470</v>
      </c>
      <c r="B245" s="1" t="s">
        <v>471</v>
      </c>
      <c r="C245" t="str">
        <f t="shared" si="3"/>
        <v>NOLIN MANUEL FELIZ FELIZ</v>
      </c>
    </row>
    <row r="246" spans="1:3" x14ac:dyDescent="0.25">
      <c r="A246" s="1" t="s">
        <v>193</v>
      </c>
      <c r="B246" s="1" t="s">
        <v>194</v>
      </c>
      <c r="C246" t="str">
        <f t="shared" si="3"/>
        <v>DENNY YAHAIRA SEGURA SEGURA</v>
      </c>
    </row>
    <row r="247" spans="1:3" x14ac:dyDescent="0.25">
      <c r="A247" s="1" t="s">
        <v>262</v>
      </c>
      <c r="B247" s="1" t="s">
        <v>263</v>
      </c>
      <c r="C247" t="str">
        <f t="shared" si="3"/>
        <v>DEUANNI CANARIO FERRERA</v>
      </c>
    </row>
    <row r="248" spans="1:3" x14ac:dyDescent="0.25">
      <c r="A248" s="1" t="s">
        <v>196</v>
      </c>
      <c r="B248" s="1" t="s">
        <v>177</v>
      </c>
      <c r="C248" t="str">
        <f t="shared" si="3"/>
        <v>MARIA ANTONIA ESPINOSA SEGURA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glenny.subervi</dc:creator>
  <cp:lastModifiedBy>Subdirectora Juridica</cp:lastModifiedBy>
  <cp:lastPrinted>2022-02-18T13:56:24Z</cp:lastPrinted>
  <dcterms:created xsi:type="dcterms:W3CDTF">2022-02-17T18:55:05Z</dcterms:created>
  <dcterms:modified xsi:type="dcterms:W3CDTF">2022-03-10T17:38:43Z</dcterms:modified>
</cp:coreProperties>
</file>