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opia de seguridad Juan jose 14-12-21\escritorio\Mis Documentos\1.4 Transparencia OAI\"/>
    </mc:Choice>
  </mc:AlternateContent>
  <bookViews>
    <workbookView xWindow="0" yWindow="0" windowWidth="28800" windowHeight="14130"/>
  </bookViews>
  <sheets>
    <sheet name="1er. Trimestre 2023" sheetId="1" r:id="rId1"/>
  </sheets>
  <externalReferences>
    <externalReference r:id="rId2"/>
  </externalReferences>
  <definedNames>
    <definedName name="_xlnm.Print_Area" localSheetId="0">'1er. Trimestre 2023'!$B$1:$K$45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0" i="1" l="1"/>
  <c r="J30" i="1"/>
  <c r="J26" i="1"/>
  <c r="D17" i="1"/>
  <c r="D16" i="1"/>
  <c r="D15" i="1"/>
</calcChain>
</file>

<file path=xl/sharedStrings.xml><?xml version="1.0" encoding="utf-8"?>
<sst xmlns="http://schemas.openxmlformats.org/spreadsheetml/2006/main" count="72" uniqueCount="72">
  <si>
    <t>Informe de Evaluación Trimestral de las Metas Físicas-Financieras</t>
  </si>
  <si>
    <t>Código</t>
  </si>
  <si>
    <t>Documento Relacionado</t>
  </si>
  <si>
    <t>Fecha Versión</t>
  </si>
  <si>
    <t>Versión</t>
  </si>
  <si>
    <t>DEC-FOR013</t>
  </si>
  <si>
    <t>I -Información Institucional</t>
  </si>
  <si>
    <t>I.I - Completar los datos requeridos sobre la institución</t>
  </si>
  <si>
    <t>Capítulo</t>
  </si>
  <si>
    <t>0203 MINISTERIO DE DEFENSA</t>
  </si>
  <si>
    <t>Subcapítulo</t>
  </si>
  <si>
    <t>01 MINISTERIO DE DEFENSA</t>
  </si>
  <si>
    <t>Unidad Ejecutora</t>
  </si>
  <si>
    <t>01 CUERPO ESPECIALIZADO EN SEGURIDAD AEROPORTUARIA Y AVIACIÓN CIVIL, CESAC</t>
  </si>
  <si>
    <t>Misión</t>
  </si>
  <si>
    <t>Defender la integridad territorial de la República Dominicana, ser celoso guardián de la soberanía, mantener la paz y el orden público y con ellos, ser el ingrediente primordial para crear las condiciones favorables al desarrollo de las actividades productivas de la nación en un clima de máxima seguridad; esto como es claro, en esfuerzo conjunto y coordinado con las instituciones militares que nacieron de su propio seno para vivir hermanadas y cónsonas con el concierto armónico de unas Fuerzas Armadas capaces y eficientes.</t>
  </si>
  <si>
    <t>Visión</t>
  </si>
  <si>
    <t>Las Fuerzas Armadas es una institución integrada por hombres y mujeres calificadas y productivas, que participan armónicamente dentro de la sociedad, dándole la seguridad esperada, en defensa de la nación, al mínimo costo posible, mediante el desarrollo de un sistema eficiente que se caracteriza por la excelencia de nuestro trabajo basado en el apoyo de nuestros recursos humanos disciplinado.</t>
  </si>
  <si>
    <t>II. Contribución a la Estrategia Nacional de Desarrollo</t>
  </si>
  <si>
    <t>Eje estratégico:</t>
  </si>
  <si>
    <t>Objetivo general:</t>
  </si>
  <si>
    <t>Objetivo(s) específico(s):</t>
  </si>
  <si>
    <t>1.4.1</t>
  </si>
  <si>
    <t>III. Información del Programa</t>
  </si>
  <si>
    <t>Nombre:</t>
  </si>
  <si>
    <t>11- Defensa Nacional</t>
  </si>
  <si>
    <t>Descripción:</t>
  </si>
  <si>
    <t>Realizar inspecciones de seguridad a pasajeros, tripulantes, empleados, aeronaves, vehículos, carga aérea e infraestructuras aeroportuaria, mediante la aplicación de normas, métodos y procedimientos, establecidos por la Organización de Aviación Civil Internacional (OACI).</t>
  </si>
  <si>
    <r>
      <t>Beneficiarios:</t>
    </r>
    <r>
      <rPr>
        <sz val="12"/>
        <color rgb="FF000000"/>
        <rFont val="Century Gothic"/>
        <family val="2"/>
      </rPr>
      <t xml:space="preserve"> </t>
    </r>
  </si>
  <si>
    <t>Población en general que utiliza las instalaciones aeroportuarias del país.</t>
  </si>
  <si>
    <t>Resultado Asociado:</t>
  </si>
  <si>
    <t>Realizadas durante el año 2023, un total de 28,930,901 inspecciones de seguridad en los aeropuertos del pais, a fin de contribuir en la protección de la aviación civil contra actos de interferencia ilícita.</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</si>
  <si>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</si>
  <si>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</si>
  <si>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</si>
  <si>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</si>
  <si>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</si>
  <si>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</si>
  <si>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</si>
  <si>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</si>
  <si>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Programación Trimestral</t>
  </si>
  <si>
    <t>Ejecución Trimestral</t>
  </si>
  <si>
    <t>Avance</t>
  </si>
  <si>
    <t>Producto</t>
  </si>
  <si>
    <t>Indicador</t>
  </si>
  <si>
    <t>Física
(A)</t>
  </si>
  <si>
    <t>Financiera
(B)</t>
  </si>
  <si>
    <t>Física
(C)</t>
  </si>
  <si>
    <t>Financiera
(D)</t>
  </si>
  <si>
    <t>Física 
(E)</t>
  </si>
  <si>
    <t>Financiera 
 (F)</t>
  </si>
  <si>
    <t>Física 
(%)
 G=E/C</t>
  </si>
  <si>
    <t>Financiero 
(%) 
H=F/D</t>
  </si>
  <si>
    <t>6046 - Servicio de seguridad aeroportuaria</t>
  </si>
  <si>
    <t>Cantidad de inspecciones realizadas en los diferentes aeropuertos del país.</t>
  </si>
  <si>
    <t>V. Análisis de los Logros y Desviaciones</t>
  </si>
  <si>
    <t>V.I - Información de Logros y Desviaciones por Producto</t>
  </si>
  <si>
    <t xml:space="preserve">Producto: </t>
  </si>
  <si>
    <t>6046- Servicio de Seguridad Aeroportuaria</t>
  </si>
  <si>
    <t xml:space="preserve">Descripción del producto: </t>
  </si>
  <si>
    <t>Consiste en la aplicación de procedimientos de seguridad en las diferentes terminales aeroportuarias del país, para salvaguardar la aviación civil contra actos de interferencia ilícita.</t>
  </si>
  <si>
    <t>Logros alcanzados:</t>
  </si>
  <si>
    <t xml:space="preserve">En el trimestre enero-marzo 2023, se logró realizar 9,710,291 inspecciones de 7,882,444 programadas, lo cual representa un 123.19%, esta ejecución física corresponde al 33.56% de lo programado para el año. La ejecucion presupuestaria de dicho trimestre ascendió  a RD$268,056,343.37, representando un 71% del presupuesto programado en el trimestre (RD$377,550,157.24).
Dentro de las inspecciones se encuentran: 22,713 de aeronaves, 2,420,367 de pasajeros, 65,037 de pasajeros con máquinas detectoras de trazas, 6,050,918 de equipajes, 1,125,000 de empleados de aeropuertos y 26,256 de vehículos. Contribuyendo de esta forma a la misión de este cuerpo especializado que es garantizar los servicios de seguridad en los aeropuertos del país, para la protección de la aviación civil. </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</si>
  <si>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</si>
  <si>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</si>
  <si>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</si>
  <si>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 xml:space="preserve">Incorporación de dos aeropuertos al Centro de Comando y Control C-4 de la Sede Central.                                                                                                                                                                                      
</t>
  </si>
  <si>
    <r>
      <rPr>
        <b/>
        <sz val="12"/>
        <rFont val="Calibri"/>
        <family val="2"/>
      </rPr>
      <t xml:space="preserve">Nota: </t>
    </r>
    <r>
      <rPr>
        <sz val="12"/>
        <rFont val="Calibri"/>
        <family val="2"/>
      </rPr>
      <t>Informe de evaluación correspondiente al 1er. trimestre 2023</t>
    </r>
  </si>
  <si>
    <t>Lic. Juan José Ureña</t>
  </si>
  <si>
    <t>Asimilado Militar, FARD</t>
  </si>
  <si>
    <t>Director de Planificación y Desarrollo</t>
  </si>
  <si>
    <t>En la ejecución fisca, hubo un aumento de un 23.19% en comparación con lo programado, esto se debió al incremento en las salidas de pasajeros por las diferentes terminales aeroportuaria del país, donde los aeropuertos que presentaron mayor incremento fueron: Punta Cana con 11.90%, Las Americas 11.60% y Puerto Plata 5.6%, mientra que el aeropuerto de la Romana presentó un descrecimiento de -68.40%. La ejecución financiera presenta un desvío de 29% respecto a lo programado, esto se debió a que la cuota correspondiente al trimestre enero-marzo del año en curso, para los gastos operacionales, fue aprobada a mediado del mes de febrero y antes de empezar a ejecutar debemos cumplir con los procesos de compras y contratación establecidos en la Ley 340-06.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</si>
</sst>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yyyy;@"/>
    <numFmt numFmtId="165" formatCode="_(* #,##0.00_);_(* \(#,##0.00\);_(* &quot;-&quot;??_);_(@_)"/>
    <numFmt numFmtId="166" formatCode="[$-10409]#,##0.00;\-#,##0.00"/>
    <numFmt numFmtId="167" formatCode="[$-10409]#,##0;\-#,##0"/>
    <numFmt numFmtId="168" formatCode="[$-10409]0.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i/>
      <sz val="10"/>
      <color theme="1"/>
      <name val="Calibri"/>
      <family val="2"/>
      <scheme val="minor"/>
    </font>
    <font>
      <sz val="10"/>
      <color theme="1"/>
      <name val="Calibri"/>
      <family val="2"/>
      <scheme val="minor"/>
    </font>
    <font>
      <sz val="8"/>
      <color theme="1"/>
      <name val="Calibri"/>
      <family val="2"/>
      <scheme val="minor"/>
    </font>
    <font>
      <i/>
      <sz val="11"/>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12"/>
      <color rgb="FF1673BA"/>
      <name val="Arial"/>
      <family val="2"/>
    </font>
    <font>
      <sz val="9"/>
      <name val="Calibri"/>
      <family val="2"/>
    </font>
    <font>
      <i/>
      <sz val="11"/>
      <name val="Calibri"/>
      <family val="2"/>
      <scheme val="minor"/>
    </font>
    <font>
      <b/>
      <sz val="11"/>
      <color theme="0"/>
      <name val="Century Gothic"/>
      <family val="2"/>
    </font>
    <font>
      <sz val="12"/>
      <name val="Calibri"/>
      <family val="2"/>
    </font>
    <font>
      <b/>
      <sz val="12"/>
      <name val="Calibri"/>
      <family val="2"/>
    </font>
    <font>
      <sz val="10"/>
      <name val="Calibri"/>
      <family val="2"/>
    </font>
  </fonts>
  <fills count="11">
    <fill>
      <patternFill patternType="none"/>
    </fill>
    <fill>
      <patternFill patternType="gray125"/>
    </fill>
    <fill>
      <patternFill patternType="solid">
        <fgColor theme="0"/>
        <bgColor indexed="64"/>
      </patternFill>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rgb="FFFFFFFF"/>
        <bgColor indexed="64"/>
      </patternFill>
    </fill>
  </fills>
  <borders count="3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top/>
      <bottom style="thin">
        <color indexed="64"/>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96">
    <xf numFmtId="0" fontId="0" fillId="0" borderId="0" xfId="0"/>
    <xf numFmtId="0" fontId="3" fillId="0" borderId="0" xfId="0" applyFont="1" applyProtection="1">
      <protection locked="0"/>
    </xf>
    <xf numFmtId="0" fontId="4" fillId="2" borderId="1" xfId="0" applyFont="1" applyFill="1" applyBorder="1" applyAlignment="1">
      <alignment vertical="top" wrapText="1"/>
    </xf>
    <xf numFmtId="0" fontId="0" fillId="0" borderId="0" xfId="0" applyProtection="1">
      <protection locked="0"/>
    </xf>
    <xf numFmtId="0" fontId="4" fillId="2" borderId="5" xfId="0" applyFont="1" applyFill="1" applyBorder="1" applyAlignment="1">
      <alignment vertical="top"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4" fillId="2" borderId="9" xfId="0" applyFont="1" applyFill="1" applyBorder="1" applyAlignment="1">
      <alignment vertical="top" wrapText="1"/>
    </xf>
    <xf numFmtId="164" fontId="7" fillId="0" borderId="12"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10" fillId="0" borderId="14" xfId="0" applyFont="1" applyBorder="1" applyAlignment="1">
      <alignment vertical="center"/>
    </xf>
    <xf numFmtId="0" fontId="2" fillId="0" borderId="14" xfId="0" applyFont="1" applyBorder="1"/>
    <xf numFmtId="0" fontId="12" fillId="7" borderId="16" xfId="0" applyFont="1" applyFill="1" applyBorder="1" applyAlignment="1">
      <alignment horizontal="center" vertical="center" wrapText="1"/>
    </xf>
    <xf numFmtId="0" fontId="12" fillId="7" borderId="16" xfId="0" applyFont="1" applyFill="1" applyBorder="1" applyAlignment="1">
      <alignment horizontal="center" vertical="center"/>
    </xf>
    <xf numFmtId="0" fontId="10" fillId="0" borderId="14" xfId="0" applyFont="1" applyBorder="1" applyAlignment="1">
      <alignment vertical="center" wrapText="1"/>
    </xf>
    <xf numFmtId="0" fontId="0" fillId="0" borderId="14" xfId="0" applyBorder="1"/>
    <xf numFmtId="0" fontId="0" fillId="0" borderId="0" xfId="0" applyBorder="1"/>
    <xf numFmtId="0" fontId="18" fillId="9" borderId="30" xfId="0" applyFont="1" applyFill="1" applyBorder="1" applyAlignment="1">
      <alignment horizontal="center" vertical="center" wrapText="1" readingOrder="1"/>
    </xf>
    <xf numFmtId="0" fontId="18" fillId="9" borderId="31" xfId="0" applyFont="1" applyFill="1" applyBorder="1" applyAlignment="1">
      <alignment horizontal="center" vertical="center" wrapText="1" readingOrder="1"/>
    </xf>
    <xf numFmtId="0" fontId="18" fillId="9" borderId="32" xfId="0" applyFont="1" applyFill="1" applyBorder="1" applyAlignment="1">
      <alignment horizontal="center" vertical="center" wrapText="1" readingOrder="1"/>
    </xf>
    <xf numFmtId="0" fontId="19" fillId="10" borderId="0" xfId="0" applyFont="1" applyFill="1" applyAlignment="1">
      <alignment horizontal="left" vertical="center" wrapText="1"/>
    </xf>
    <xf numFmtId="0" fontId="20" fillId="0" borderId="27" xfId="0" applyFont="1" applyBorder="1" applyAlignment="1" applyProtection="1">
      <alignment vertical="top" wrapText="1"/>
      <protection locked="0"/>
    </xf>
    <xf numFmtId="0" fontId="20" fillId="0" borderId="28" xfId="0" applyFont="1" applyBorder="1" applyAlignment="1" applyProtection="1">
      <alignment vertical="top" wrapText="1"/>
      <protection locked="0"/>
    </xf>
    <xf numFmtId="3" fontId="20" fillId="0" borderId="28" xfId="0" applyNumberFormat="1" applyFont="1" applyBorder="1" applyAlignment="1" applyProtection="1">
      <alignment horizontal="center" vertical="center" wrapText="1" readingOrder="1"/>
      <protection locked="0"/>
    </xf>
    <xf numFmtId="166" fontId="20" fillId="0" borderId="28" xfId="0" applyNumberFormat="1" applyFont="1" applyBorder="1" applyAlignment="1" applyProtection="1">
      <alignment horizontal="center" vertical="center" wrapText="1" readingOrder="1"/>
      <protection locked="0"/>
    </xf>
    <xf numFmtId="3" fontId="20" fillId="2" borderId="28" xfId="0" applyNumberFormat="1" applyFont="1" applyFill="1" applyBorder="1" applyAlignment="1" applyProtection="1">
      <alignment horizontal="center" vertical="center" wrapText="1" readingOrder="1"/>
      <protection locked="0"/>
    </xf>
    <xf numFmtId="166" fontId="20" fillId="2" borderId="28" xfId="0" applyNumberFormat="1" applyFont="1" applyFill="1" applyBorder="1" applyAlignment="1" applyProtection="1">
      <alignment horizontal="center" vertical="center" wrapText="1" readingOrder="1"/>
      <protection locked="0"/>
    </xf>
    <xf numFmtId="167" fontId="20" fillId="2" borderId="28" xfId="0" applyNumberFormat="1" applyFont="1" applyFill="1" applyBorder="1" applyAlignment="1" applyProtection="1">
      <alignment horizontal="center" vertical="center" wrapText="1"/>
      <protection locked="0"/>
    </xf>
    <xf numFmtId="10" fontId="20" fillId="8" borderId="28" xfId="2" applyNumberFormat="1" applyFont="1" applyFill="1" applyBorder="1" applyAlignment="1" applyProtection="1">
      <alignment horizontal="center" vertical="center" wrapText="1" readingOrder="1"/>
      <protection locked="0"/>
    </xf>
    <xf numFmtId="168" fontId="20" fillId="8" borderId="29" xfId="0" applyNumberFormat="1" applyFont="1" applyFill="1" applyBorder="1" applyAlignment="1" applyProtection="1">
      <alignment horizontal="center" vertical="center" wrapText="1" readingOrder="1"/>
      <protection locked="0"/>
    </xf>
    <xf numFmtId="9" fontId="0" fillId="0" borderId="0" xfId="2" applyFont="1"/>
    <xf numFmtId="0" fontId="10" fillId="0" borderId="33" xfId="0" applyFont="1" applyBorder="1" applyAlignment="1" applyProtection="1">
      <alignment vertical="center" wrapText="1"/>
      <protection locked="0"/>
    </xf>
    <xf numFmtId="167" fontId="0" fillId="0" borderId="0" xfId="0" applyNumberFormat="1"/>
    <xf numFmtId="165" fontId="0" fillId="0" borderId="0" xfId="1" applyFont="1"/>
    <xf numFmtId="4" fontId="0" fillId="0" borderId="0" xfId="0" applyNumberFormat="1"/>
    <xf numFmtId="0" fontId="14" fillId="0" borderId="0" xfId="0" applyFont="1" applyBorder="1" applyAlignment="1" applyProtection="1">
      <alignment horizontal="left" vertical="center" wrapText="1"/>
      <protection locked="0"/>
    </xf>
    <xf numFmtId="0" fontId="23" fillId="0" borderId="0" xfId="0" applyFont="1" applyAlignment="1">
      <alignment vertical="center"/>
    </xf>
    <xf numFmtId="0" fontId="25" fillId="0" borderId="0" xfId="0" applyFont="1" applyAlignment="1">
      <alignment vertical="center"/>
    </xf>
    <xf numFmtId="49" fontId="11" fillId="0" borderId="16" xfId="0" quotePrefix="1" applyNumberFormat="1" applyFont="1" applyBorder="1" applyAlignment="1" applyProtection="1">
      <alignment horizontal="left" vertical="center" wrapText="1"/>
      <protection locked="0"/>
    </xf>
    <xf numFmtId="49" fontId="11" fillId="0" borderId="17" xfId="0" quotePrefix="1" applyNumberFormat="1" applyFont="1" applyBorder="1" applyAlignment="1" applyProtection="1">
      <alignment horizontal="left" vertical="center" wrapText="1"/>
      <protection locked="0"/>
    </xf>
    <xf numFmtId="49" fontId="11" fillId="0" borderId="18" xfId="0" quotePrefix="1" applyNumberFormat="1" applyFont="1" applyBorder="1" applyAlignment="1" applyProtection="1">
      <alignment horizontal="left" vertical="center" wrapText="1"/>
      <protection locked="0"/>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0" fillId="0" borderId="14" xfId="0" applyBorder="1" applyAlignment="1">
      <alignment horizontal="center"/>
    </xf>
    <xf numFmtId="0" fontId="0" fillId="0" borderId="0" xfId="0" applyBorder="1" applyAlignment="1">
      <alignment horizontal="center"/>
    </xf>
    <xf numFmtId="0" fontId="0" fillId="0" borderId="15" xfId="0" applyBorder="1" applyAlignment="1">
      <alignment horizontal="center"/>
    </xf>
    <xf numFmtId="0" fontId="0" fillId="4" borderId="14" xfId="0" applyFill="1" applyBorder="1" applyAlignment="1">
      <alignment horizontal="center"/>
    </xf>
    <xf numFmtId="0" fontId="0" fillId="4" borderId="0" xfId="0" applyFill="1" applyBorder="1" applyAlignment="1">
      <alignment horizontal="center"/>
    </xf>
    <xf numFmtId="0" fontId="0" fillId="4" borderId="15" xfId="0" applyFill="1" applyBorder="1" applyAlignment="1">
      <alignment horizontal="center"/>
    </xf>
    <xf numFmtId="0" fontId="8" fillId="5" borderId="14" xfId="0" applyFont="1" applyFill="1" applyBorder="1" applyAlignment="1">
      <alignment horizontal="left" vertical="center"/>
    </xf>
    <xf numFmtId="0" fontId="8" fillId="5" borderId="0" xfId="0" applyFont="1" applyFill="1" applyBorder="1" applyAlignment="1">
      <alignment horizontal="left" vertical="center"/>
    </xf>
    <xf numFmtId="0" fontId="8" fillId="5" borderId="15" xfId="0" applyFont="1" applyFill="1" applyBorder="1" applyAlignment="1">
      <alignment horizontal="left" vertical="center"/>
    </xf>
    <xf numFmtId="0" fontId="9" fillId="6" borderId="14" xfId="0" applyFont="1" applyFill="1" applyBorder="1" applyAlignment="1">
      <alignment horizontal="left" vertical="center"/>
    </xf>
    <xf numFmtId="0" fontId="9" fillId="6" borderId="0" xfId="0" applyFont="1" applyFill="1" applyBorder="1" applyAlignment="1">
      <alignment horizontal="left" vertical="center"/>
    </xf>
    <xf numFmtId="0" fontId="9" fillId="6" borderId="15" xfId="0" applyFont="1" applyFill="1" applyBorder="1" applyAlignment="1">
      <alignment horizontal="left" vertical="center"/>
    </xf>
    <xf numFmtId="0" fontId="12" fillId="7" borderId="19" xfId="0" applyFont="1" applyFill="1" applyBorder="1" applyAlignment="1">
      <alignment horizontal="left" vertical="center" wrapText="1"/>
    </xf>
    <xf numFmtId="0" fontId="13" fillId="7" borderId="19" xfId="0" applyFont="1" applyFill="1" applyBorder="1" applyAlignment="1">
      <alignment horizontal="left" vertical="center" wrapText="1"/>
    </xf>
    <xf numFmtId="0" fontId="14" fillId="0" borderId="0"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4" fillId="0" borderId="20" xfId="0" applyFont="1" applyFill="1" applyBorder="1" applyAlignment="1" applyProtection="1">
      <alignment horizontal="left" vertical="center" wrapText="1"/>
      <protection locked="0"/>
    </xf>
    <xf numFmtId="0" fontId="14" fillId="0" borderId="21" xfId="0" applyFont="1" applyFill="1" applyBorder="1" applyAlignment="1" applyProtection="1">
      <alignment horizontal="left" vertical="center" wrapText="1"/>
      <protection locked="0"/>
    </xf>
    <xf numFmtId="0" fontId="16" fillId="7" borderId="22" xfId="0" applyFont="1" applyFill="1" applyBorder="1" applyAlignment="1">
      <alignment horizontal="center" vertical="center" wrapText="1" readingOrder="1"/>
    </xf>
    <xf numFmtId="0" fontId="16" fillId="7" borderId="23" xfId="0" applyFont="1" applyFill="1" applyBorder="1" applyAlignment="1">
      <alignment horizontal="center" vertical="center" wrapText="1" readingOrder="1"/>
    </xf>
    <xf numFmtId="0" fontId="16" fillId="7" borderId="24"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0" fontId="16" fillId="7" borderId="26" xfId="0" applyFont="1" applyFill="1" applyBorder="1" applyAlignment="1">
      <alignment horizontal="center" vertical="center" wrapText="1" readingOrder="1"/>
    </xf>
    <xf numFmtId="39" fontId="3" fillId="0" borderId="27" xfId="1" applyNumberFormat="1" applyFont="1" applyFill="1" applyBorder="1" applyAlignment="1" applyProtection="1">
      <alignment horizontal="center" vertical="center" wrapText="1" readingOrder="1"/>
      <protection locked="0"/>
    </xf>
    <xf numFmtId="39" fontId="3" fillId="0" borderId="28" xfId="1" applyNumberFormat="1" applyFont="1" applyFill="1" applyBorder="1" applyAlignment="1" applyProtection="1">
      <alignment horizontal="center" vertical="center" wrapText="1" readingOrder="1"/>
      <protection locked="0"/>
    </xf>
    <xf numFmtId="39" fontId="3" fillId="0" borderId="24" xfId="1" applyNumberFormat="1" applyFont="1" applyFill="1" applyBorder="1" applyAlignment="1" applyProtection="1">
      <alignment horizontal="center" vertical="center" wrapText="1" readingOrder="1"/>
      <protection locked="0"/>
    </xf>
    <xf numFmtId="39" fontId="3" fillId="0" borderId="25" xfId="1" applyNumberFormat="1" applyFont="1" applyFill="1" applyBorder="1" applyAlignment="1" applyProtection="1">
      <alignment horizontal="center" vertical="center" wrapText="1" readingOrder="1"/>
      <protection locked="0"/>
    </xf>
    <xf numFmtId="39" fontId="3" fillId="0" borderId="23" xfId="1" applyNumberFormat="1" applyFont="1" applyFill="1" applyBorder="1" applyAlignment="1" applyProtection="1">
      <alignment horizontal="center" vertical="center" wrapText="1" readingOrder="1"/>
      <protection locked="0"/>
    </xf>
    <xf numFmtId="10" fontId="3" fillId="8" borderId="28" xfId="2" applyNumberFormat="1" applyFont="1" applyFill="1" applyBorder="1" applyAlignment="1" applyProtection="1">
      <alignment horizontal="center" vertical="center" wrapText="1" readingOrder="1"/>
    </xf>
    <xf numFmtId="10" fontId="3" fillId="8" borderId="29" xfId="2" applyNumberFormat="1" applyFont="1" applyFill="1" applyBorder="1" applyAlignment="1" applyProtection="1">
      <alignment horizontal="center" vertical="center" wrapText="1" readingOrder="1"/>
    </xf>
    <xf numFmtId="0" fontId="17" fillId="9" borderId="28" xfId="0" applyFont="1" applyFill="1" applyBorder="1" applyAlignment="1">
      <alignment horizontal="center" vertical="center" wrapText="1" readingOrder="1"/>
    </xf>
    <xf numFmtId="0" fontId="3" fillId="7" borderId="28" xfId="0" applyFont="1" applyFill="1" applyBorder="1" applyAlignment="1">
      <alignment vertical="top" wrapText="1"/>
    </xf>
    <xf numFmtId="0" fontId="3" fillId="7" borderId="29" xfId="0" applyFont="1" applyFill="1" applyBorder="1" applyAlignment="1">
      <alignment vertical="top" wrapText="1"/>
    </xf>
    <xf numFmtId="0" fontId="3" fillId="0" borderId="0" xfId="0" applyFont="1" applyAlignment="1" applyProtection="1">
      <alignment horizontal="center"/>
      <protection locked="0"/>
    </xf>
    <xf numFmtId="0" fontId="14" fillId="0" borderId="34" xfId="0" applyFont="1" applyBorder="1" applyAlignment="1" applyProtection="1">
      <alignment horizontal="left" vertical="center" wrapText="1"/>
      <protection locked="0"/>
    </xf>
    <xf numFmtId="0" fontId="14" fillId="0" borderId="35"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9" fillId="6" borderId="14"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14" fillId="0" borderId="36" xfId="0" applyFont="1" applyBorder="1" applyAlignment="1" applyProtection="1">
      <alignment horizontal="left" vertical="top" wrapText="1"/>
      <protection locked="0"/>
    </xf>
    <xf numFmtId="0" fontId="14" fillId="0" borderId="20" xfId="0" applyFont="1" applyBorder="1" applyAlignment="1" applyProtection="1">
      <alignment horizontal="left" vertical="top" wrapText="1"/>
      <protection locked="0"/>
    </xf>
    <xf numFmtId="0" fontId="14" fillId="0" borderId="21" xfId="0" applyFont="1" applyBorder="1" applyAlignment="1" applyProtection="1">
      <alignment horizontal="left" vertical="top" wrapText="1"/>
      <protection locked="0"/>
    </xf>
    <xf numFmtId="0" fontId="3" fillId="0" borderId="0" xfId="0" applyFont="1" applyAlignment="1" applyProtection="1">
      <alignment horizontal="center" wrapText="1"/>
      <protection locked="0"/>
    </xf>
    <xf numFmtId="0" fontId="24" fillId="0" borderId="0" xfId="0" applyFont="1" applyAlignment="1" applyProtection="1">
      <alignment horizontal="center" wrapText="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7" formatCode="[$-10409]#,##0;\-#,##0"/>
      <fill>
        <patternFill patternType="solid">
          <fgColor indexed="64"/>
          <bgColor theme="0"/>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3" formatCode="#,##0"/>
      <fill>
        <patternFill patternType="solid">
          <fgColor indexed="64"/>
          <bgColor theme="0"/>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3" formatCode="#,##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99061</xdr:colOff>
      <xdr:row>1</xdr:row>
      <xdr:rowOff>19051</xdr:rowOff>
    </xdr:from>
    <xdr:ext cx="1256902" cy="742950"/>
    <xdr:pic>
      <xdr:nvPicPr>
        <xdr:cNvPr id="2" name="Imagen 1">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299086" y="219076"/>
          <a:ext cx="1256902" cy="7429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B29:K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+Tabla1[Física 
(E)]/Tabla1[Física
(C)]</calculatedColumnFormula>
    </tableColumn>
    <tableColumn id="8" name="Financiero _x000a_(%) _x000a_H=F/D" dataDxfId="0">
      <calculatedColumnFormula>+Tabla1[Financiera 
 (F)]/Tabla1[Financiera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44"/>
  <sheetViews>
    <sheetView showGridLines="0" tabSelected="1" zoomScaleNormal="100" workbookViewId="0">
      <selection activeCell="P35" sqref="P35"/>
    </sheetView>
  </sheetViews>
  <sheetFormatPr baseColWidth="10" defaultRowHeight="15" x14ac:dyDescent="0.25"/>
  <cols>
    <col min="1" max="1" width="3" customWidth="1"/>
    <col min="2" max="2" width="23" style="1" customWidth="1"/>
    <col min="3" max="11" width="12.7109375" style="1" customWidth="1"/>
    <col min="12" max="12" width="11.42578125" style="1"/>
    <col min="13" max="13" width="11.85546875" bestFit="1" customWidth="1"/>
  </cols>
  <sheetData>
    <row r="1" spans="2:12" ht="15.75" thickBot="1" x14ac:dyDescent="0.3"/>
    <row r="2" spans="2:12" ht="21.75" thickBot="1" x14ac:dyDescent="0.3">
      <c r="B2" s="2"/>
      <c r="C2" s="41" t="s">
        <v>0</v>
      </c>
      <c r="D2" s="42"/>
      <c r="E2" s="42"/>
      <c r="F2" s="42"/>
      <c r="G2" s="42"/>
      <c r="H2" s="42"/>
      <c r="I2" s="42"/>
      <c r="J2" s="42"/>
      <c r="K2" s="43"/>
      <c r="L2" s="3"/>
    </row>
    <row r="3" spans="2:12" ht="21.75" thickBot="1" x14ac:dyDescent="0.3">
      <c r="B3" s="4"/>
      <c r="C3" s="44" t="s">
        <v>1</v>
      </c>
      <c r="D3" s="45"/>
      <c r="E3" s="44" t="s">
        <v>2</v>
      </c>
      <c r="F3" s="45"/>
      <c r="G3" s="45"/>
      <c r="H3" s="45"/>
      <c r="I3" s="46"/>
      <c r="J3" s="5" t="s">
        <v>3</v>
      </c>
      <c r="K3" s="6" t="s">
        <v>4</v>
      </c>
      <c r="L3" s="3"/>
    </row>
    <row r="4" spans="2:12" ht="21.75" thickBot="1" x14ac:dyDescent="0.3">
      <c r="B4" s="7"/>
      <c r="C4" s="47" t="s">
        <v>5</v>
      </c>
      <c r="D4" s="48"/>
      <c r="E4" s="47"/>
      <c r="F4" s="48"/>
      <c r="G4" s="48"/>
      <c r="H4" s="48"/>
      <c r="I4" s="49"/>
      <c r="J4" s="8"/>
      <c r="K4" s="9"/>
      <c r="L4" s="3"/>
    </row>
    <row r="5" spans="2:12" x14ac:dyDescent="0.25">
      <c r="B5" s="50"/>
      <c r="C5" s="51"/>
      <c r="D5" s="51"/>
      <c r="E5" s="51"/>
      <c r="F5" s="51"/>
      <c r="G5" s="51"/>
      <c r="H5" s="51"/>
      <c r="I5" s="51"/>
      <c r="J5" s="51"/>
      <c r="K5" s="52"/>
      <c r="L5" s="3"/>
    </row>
    <row r="6" spans="2:12" ht="3" customHeight="1" x14ac:dyDescent="0.25">
      <c r="B6" s="53"/>
      <c r="C6" s="54"/>
      <c r="D6" s="54"/>
      <c r="E6" s="54"/>
      <c r="F6" s="54"/>
      <c r="G6" s="54"/>
      <c r="H6" s="54"/>
      <c r="I6" s="54"/>
      <c r="J6" s="54"/>
      <c r="K6" s="55"/>
      <c r="L6" s="3"/>
    </row>
    <row r="7" spans="2:12" ht="15.75" x14ac:dyDescent="0.25">
      <c r="B7" s="56" t="s">
        <v>6</v>
      </c>
      <c r="C7" s="57"/>
      <c r="D7" s="57"/>
      <c r="E7" s="57"/>
      <c r="F7" s="57"/>
      <c r="G7" s="57"/>
      <c r="H7" s="57"/>
      <c r="I7" s="57"/>
      <c r="J7" s="57"/>
      <c r="K7" s="58"/>
      <c r="L7" s="3"/>
    </row>
    <row r="8" spans="2:12" ht="15.75" x14ac:dyDescent="0.25">
      <c r="B8" s="59" t="s">
        <v>7</v>
      </c>
      <c r="C8" s="60"/>
      <c r="D8" s="60"/>
      <c r="E8" s="60"/>
      <c r="F8" s="60"/>
      <c r="G8" s="60"/>
      <c r="H8" s="60"/>
      <c r="I8" s="60"/>
      <c r="J8" s="60"/>
      <c r="K8" s="61"/>
      <c r="L8" s="3"/>
    </row>
    <row r="9" spans="2:12" x14ac:dyDescent="0.25">
      <c r="B9" s="10" t="s">
        <v>8</v>
      </c>
      <c r="C9" s="38" t="s">
        <v>9</v>
      </c>
      <c r="D9" s="39"/>
      <c r="E9" s="39"/>
      <c r="F9" s="39"/>
      <c r="G9" s="39"/>
      <c r="H9" s="39"/>
      <c r="I9" s="39"/>
      <c r="J9" s="39"/>
      <c r="K9" s="40"/>
      <c r="L9" s="3"/>
    </row>
    <row r="10" spans="2:12" ht="15" customHeight="1" x14ac:dyDescent="0.25">
      <c r="B10" s="11" t="s">
        <v>10</v>
      </c>
      <c r="C10" s="38" t="s">
        <v>11</v>
      </c>
      <c r="D10" s="39"/>
      <c r="E10" s="39"/>
      <c r="F10" s="39"/>
      <c r="G10" s="39"/>
      <c r="H10" s="39"/>
      <c r="I10" s="39"/>
      <c r="J10" s="39"/>
      <c r="K10" s="40"/>
      <c r="L10" s="3"/>
    </row>
    <row r="11" spans="2:12" x14ac:dyDescent="0.25">
      <c r="B11" s="11" t="s">
        <v>12</v>
      </c>
      <c r="C11" s="38" t="s">
        <v>13</v>
      </c>
      <c r="D11" s="39"/>
      <c r="E11" s="39"/>
      <c r="F11" s="39"/>
      <c r="G11" s="39"/>
      <c r="H11" s="39"/>
      <c r="I11" s="39"/>
      <c r="J11" s="39"/>
      <c r="K11" s="40"/>
      <c r="L11" s="3"/>
    </row>
    <row r="12" spans="2:12" ht="62.25" customHeight="1" x14ac:dyDescent="0.25">
      <c r="B12" s="10" t="s">
        <v>14</v>
      </c>
      <c r="C12" s="38" t="s">
        <v>15</v>
      </c>
      <c r="D12" s="39"/>
      <c r="E12" s="39"/>
      <c r="F12" s="39"/>
      <c r="G12" s="39"/>
      <c r="H12" s="39"/>
      <c r="I12" s="39"/>
      <c r="J12" s="39"/>
      <c r="K12" s="40"/>
    </row>
    <row r="13" spans="2:12" ht="57.75" customHeight="1" x14ac:dyDescent="0.25">
      <c r="B13" s="10" t="s">
        <v>16</v>
      </c>
      <c r="C13" s="38" t="s">
        <v>17</v>
      </c>
      <c r="D13" s="39"/>
      <c r="E13" s="39"/>
      <c r="F13" s="39"/>
      <c r="G13" s="39"/>
      <c r="H13" s="39"/>
      <c r="I13" s="39"/>
      <c r="J13" s="39"/>
      <c r="K13" s="40"/>
    </row>
    <row r="14" spans="2:12" ht="15.75" x14ac:dyDescent="0.25">
      <c r="B14" s="56" t="s">
        <v>18</v>
      </c>
      <c r="C14" s="57"/>
      <c r="D14" s="57"/>
      <c r="E14" s="57"/>
      <c r="F14" s="57"/>
      <c r="G14" s="57"/>
      <c r="H14" s="57"/>
      <c r="I14" s="57"/>
      <c r="J14" s="57"/>
      <c r="K14" s="58"/>
    </row>
    <row r="15" spans="2:12" ht="23.25" customHeight="1" x14ac:dyDescent="0.25">
      <c r="B15" s="10" t="s">
        <v>19</v>
      </c>
      <c r="C15" s="12">
        <v>1</v>
      </c>
      <c r="D15" s="62" t="str">
        <f>IFERROR(VLOOKUP(C15,'[1]Validacion datos'!A2:B5,2,FALSE),"")</f>
        <v>DESARROLLO INSTITUCIONAL</v>
      </c>
      <c r="E15" s="62"/>
      <c r="F15" s="62"/>
      <c r="G15" s="62"/>
      <c r="H15" s="62"/>
      <c r="I15" s="62"/>
      <c r="J15" s="62"/>
      <c r="K15" s="62"/>
    </row>
    <row r="16" spans="2:12" ht="23.25" customHeight="1" x14ac:dyDescent="0.25">
      <c r="B16" s="10" t="s">
        <v>20</v>
      </c>
      <c r="C16" s="13">
        <v>1.4</v>
      </c>
      <c r="D16" s="62" t="str">
        <f>IFERROR(VLOOKUP(C16,'[1]Validacion datos'!A8:B26,2,FALSE),"")</f>
        <v>Seguridad y convivencia pacífica</v>
      </c>
      <c r="E16" s="62"/>
      <c r="F16" s="62"/>
      <c r="G16" s="62"/>
      <c r="H16" s="62"/>
      <c r="I16" s="62"/>
      <c r="J16" s="62"/>
      <c r="K16" s="62"/>
    </row>
    <row r="17" spans="2:14" ht="23.25" customHeight="1" x14ac:dyDescent="0.25">
      <c r="B17" s="10" t="s">
        <v>21</v>
      </c>
      <c r="C17" s="13" t="s">
        <v>22</v>
      </c>
      <c r="D17" s="63" t="str">
        <f>IFERROR(VLOOKUP(C17,'[1]Validacion datos'!D8:E64,2,FALSE),"")</f>
        <v>Garantizar la defensa de los intereses nacionales en los espacios terrestre, marítimo y aéreo</v>
      </c>
      <c r="E17" s="63"/>
      <c r="F17" s="63"/>
      <c r="G17" s="63"/>
      <c r="H17" s="63"/>
      <c r="I17" s="63"/>
      <c r="J17" s="63"/>
      <c r="K17" s="63"/>
    </row>
    <row r="18" spans="2:14" ht="15.75" x14ac:dyDescent="0.25">
      <c r="B18" s="56" t="s">
        <v>23</v>
      </c>
      <c r="C18" s="57"/>
      <c r="D18" s="57"/>
      <c r="E18" s="57"/>
      <c r="F18" s="57"/>
      <c r="G18" s="57"/>
      <c r="H18" s="57"/>
      <c r="I18" s="57"/>
      <c r="J18" s="57"/>
      <c r="K18" s="58"/>
    </row>
    <row r="19" spans="2:14" ht="20.25" customHeight="1" x14ac:dyDescent="0.25">
      <c r="B19" s="10" t="s">
        <v>24</v>
      </c>
      <c r="C19" s="64" t="s">
        <v>25</v>
      </c>
      <c r="D19" s="64"/>
      <c r="E19" s="64"/>
      <c r="F19" s="64"/>
      <c r="G19" s="64"/>
      <c r="H19" s="64"/>
      <c r="I19" s="64"/>
      <c r="J19" s="64"/>
      <c r="K19" s="65"/>
    </row>
    <row r="20" spans="2:14" ht="46.5" customHeight="1" x14ac:dyDescent="0.25">
      <c r="B20" s="14" t="s">
        <v>26</v>
      </c>
      <c r="C20" s="64" t="s">
        <v>27</v>
      </c>
      <c r="D20" s="64"/>
      <c r="E20" s="64"/>
      <c r="F20" s="64"/>
      <c r="G20" s="64"/>
      <c r="H20" s="64"/>
      <c r="I20" s="64"/>
      <c r="J20" s="64"/>
      <c r="K20" s="65"/>
    </row>
    <row r="21" spans="2:14" ht="24.75" customHeight="1" x14ac:dyDescent="0.25">
      <c r="B21" s="14" t="s">
        <v>28</v>
      </c>
      <c r="C21" s="64" t="s">
        <v>29</v>
      </c>
      <c r="D21" s="64"/>
      <c r="E21" s="64"/>
      <c r="F21" s="64"/>
      <c r="G21" s="64"/>
      <c r="H21" s="64"/>
      <c r="I21" s="64"/>
      <c r="J21" s="64"/>
      <c r="K21" s="65"/>
    </row>
    <row r="22" spans="2:14" ht="31.5" customHeight="1" x14ac:dyDescent="0.25">
      <c r="B22" s="14" t="s">
        <v>30</v>
      </c>
      <c r="C22" s="66" t="s">
        <v>31</v>
      </c>
      <c r="D22" s="66"/>
      <c r="E22" s="66"/>
      <c r="F22" s="66"/>
      <c r="G22" s="66"/>
      <c r="H22" s="66"/>
      <c r="I22" s="66"/>
      <c r="J22" s="66"/>
      <c r="K22" s="67"/>
      <c r="L22" s="3"/>
    </row>
    <row r="23" spans="2:14" ht="15.75" x14ac:dyDescent="0.25">
      <c r="B23" s="56" t="s">
        <v>32</v>
      </c>
      <c r="C23" s="57"/>
      <c r="D23" s="57"/>
      <c r="E23" s="57"/>
      <c r="F23" s="57"/>
      <c r="G23" s="57"/>
      <c r="H23" s="57"/>
      <c r="I23" s="57"/>
      <c r="J23" s="57"/>
      <c r="K23" s="58"/>
    </row>
    <row r="24" spans="2:14" ht="15.75" x14ac:dyDescent="0.25">
      <c r="B24" s="59" t="s">
        <v>33</v>
      </c>
      <c r="C24" s="60"/>
      <c r="D24" s="60"/>
      <c r="E24" s="60"/>
      <c r="F24" s="60"/>
      <c r="G24" s="60"/>
      <c r="H24" s="60"/>
      <c r="I24" s="60"/>
      <c r="J24" s="60"/>
      <c r="K24" s="61"/>
      <c r="L24" s="3"/>
    </row>
    <row r="25" spans="2:14" ht="15" customHeight="1" x14ac:dyDescent="0.25">
      <c r="B25" s="68" t="s">
        <v>34</v>
      </c>
      <c r="C25" s="69"/>
      <c r="D25" s="70" t="s">
        <v>35</v>
      </c>
      <c r="E25" s="71"/>
      <c r="F25" s="71"/>
      <c r="G25" s="71" t="s">
        <v>36</v>
      </c>
      <c r="H25" s="71"/>
      <c r="I25" s="69"/>
      <c r="J25" s="70" t="s">
        <v>37</v>
      </c>
      <c r="K25" s="72"/>
    </row>
    <row r="26" spans="2:14" x14ac:dyDescent="0.25">
      <c r="B26" s="73">
        <v>1567765628.96</v>
      </c>
      <c r="C26" s="74"/>
      <c r="D26" s="75">
        <v>1567765628.96</v>
      </c>
      <c r="E26" s="76"/>
      <c r="F26" s="77"/>
      <c r="G26" s="75">
        <v>268056343.37</v>
      </c>
      <c r="H26" s="76"/>
      <c r="I26" s="77"/>
      <c r="J26" s="78">
        <f>+G26/D26</f>
        <v>0.17097985720468883</v>
      </c>
      <c r="K26" s="79"/>
    </row>
    <row r="27" spans="2:14" ht="15.75" x14ac:dyDescent="0.25">
      <c r="B27" s="59" t="s">
        <v>38</v>
      </c>
      <c r="C27" s="60"/>
      <c r="D27" s="60"/>
      <c r="E27" s="60"/>
      <c r="F27" s="60"/>
      <c r="G27" s="60"/>
      <c r="H27" s="60"/>
      <c r="I27" s="60"/>
      <c r="J27" s="60"/>
      <c r="K27" s="61"/>
      <c r="L27" s="3"/>
    </row>
    <row r="28" spans="2:14" x14ac:dyDescent="0.25">
      <c r="B28" s="15"/>
      <c r="C28" s="16"/>
      <c r="D28" s="80" t="s">
        <v>39</v>
      </c>
      <c r="E28" s="81"/>
      <c r="F28" s="80" t="s">
        <v>40</v>
      </c>
      <c r="G28" s="81"/>
      <c r="H28" s="80" t="s">
        <v>41</v>
      </c>
      <c r="I28" s="80"/>
      <c r="J28" s="80" t="s">
        <v>42</v>
      </c>
      <c r="K28" s="82"/>
    </row>
    <row r="29" spans="2:14" ht="38.25" x14ac:dyDescent="0.25">
      <c r="B29" s="17" t="s">
        <v>43</v>
      </c>
      <c r="C29" s="18" t="s">
        <v>44</v>
      </c>
      <c r="D29" s="18" t="s">
        <v>45</v>
      </c>
      <c r="E29" s="18" t="s">
        <v>46</v>
      </c>
      <c r="F29" s="18" t="s">
        <v>47</v>
      </c>
      <c r="G29" s="18" t="s">
        <v>48</v>
      </c>
      <c r="H29" s="18" t="s">
        <v>49</v>
      </c>
      <c r="I29" s="18" t="s">
        <v>50</v>
      </c>
      <c r="J29" s="18" t="s">
        <v>51</v>
      </c>
      <c r="K29" s="19" t="s">
        <v>52</v>
      </c>
      <c r="N29" s="20"/>
    </row>
    <row r="30" spans="2:14" ht="73.5" customHeight="1" x14ac:dyDescent="0.25">
      <c r="B30" s="21" t="s">
        <v>53</v>
      </c>
      <c r="C30" s="22" t="s">
        <v>54</v>
      </c>
      <c r="D30" s="23">
        <v>28930901</v>
      </c>
      <c r="E30" s="24">
        <v>1567765628.96</v>
      </c>
      <c r="F30" s="25">
        <v>7882444</v>
      </c>
      <c r="G30" s="26">
        <v>377550157.24000001</v>
      </c>
      <c r="H30" s="27">
        <v>9710291</v>
      </c>
      <c r="I30" s="26">
        <v>268056343.37</v>
      </c>
      <c r="J30" s="28">
        <f>+Tabla1[Física 
(E)]/Tabla1[Física
(C)]</f>
        <v>1.2318883584837392</v>
      </c>
      <c r="K30" s="29">
        <f>+Tabla1[Financiera 
 (F)]/Tabla1[Financiera
(D)]</f>
        <v>0.70998869482552673</v>
      </c>
    </row>
    <row r="31" spans="2:14" ht="15.75" x14ac:dyDescent="0.25">
      <c r="B31" s="56" t="s">
        <v>55</v>
      </c>
      <c r="C31" s="57"/>
      <c r="D31" s="57"/>
      <c r="E31" s="57"/>
      <c r="F31" s="57"/>
      <c r="G31" s="57"/>
      <c r="H31" s="57"/>
      <c r="I31" s="57"/>
      <c r="J31" s="57"/>
      <c r="K31" s="58"/>
      <c r="N31" s="30"/>
    </row>
    <row r="32" spans="2:14" ht="15.75" x14ac:dyDescent="0.25">
      <c r="B32" s="59" t="s">
        <v>56</v>
      </c>
      <c r="C32" s="60"/>
      <c r="D32" s="60"/>
      <c r="E32" s="60"/>
      <c r="F32" s="60"/>
      <c r="G32" s="60"/>
      <c r="H32" s="60"/>
      <c r="I32" s="60"/>
      <c r="J32" s="60"/>
      <c r="K32" s="61"/>
      <c r="L32" s="3"/>
    </row>
    <row r="33" spans="2:14" ht="20.25" customHeight="1" x14ac:dyDescent="0.25">
      <c r="B33" s="31" t="s">
        <v>57</v>
      </c>
      <c r="C33" s="84" t="s">
        <v>58</v>
      </c>
      <c r="D33" s="84"/>
      <c r="E33" s="84"/>
      <c r="F33" s="84"/>
      <c r="G33" s="84"/>
      <c r="H33" s="84"/>
      <c r="I33" s="84"/>
      <c r="J33" s="84"/>
      <c r="K33" s="85"/>
    </row>
    <row r="34" spans="2:14" ht="37.5" customHeight="1" x14ac:dyDescent="0.25">
      <c r="B34" s="31" t="s">
        <v>59</v>
      </c>
      <c r="C34" s="84" t="s">
        <v>60</v>
      </c>
      <c r="D34" s="84"/>
      <c r="E34" s="84"/>
      <c r="F34" s="84"/>
      <c r="G34" s="84"/>
      <c r="H34" s="84"/>
      <c r="I34" s="84"/>
      <c r="J34" s="84"/>
      <c r="K34" s="85"/>
    </row>
    <row r="35" spans="2:14" ht="138" customHeight="1" x14ac:dyDescent="0.25">
      <c r="B35" s="31" t="s">
        <v>61</v>
      </c>
      <c r="C35" s="86" t="s">
        <v>62</v>
      </c>
      <c r="D35" s="86"/>
      <c r="E35" s="86"/>
      <c r="F35" s="86"/>
      <c r="G35" s="86"/>
      <c r="H35" s="86"/>
      <c r="I35" s="86"/>
      <c r="J35" s="86"/>
      <c r="K35" s="87"/>
      <c r="M35" s="32"/>
    </row>
    <row r="36" spans="2:14" ht="114.75" customHeight="1" x14ac:dyDescent="0.25">
      <c r="B36" s="31" t="s">
        <v>63</v>
      </c>
      <c r="C36" s="86" t="s">
        <v>71</v>
      </c>
      <c r="D36" s="86"/>
      <c r="E36" s="86"/>
      <c r="F36" s="86"/>
      <c r="G36" s="86"/>
      <c r="H36" s="86"/>
      <c r="I36" s="86"/>
      <c r="J36" s="86"/>
      <c r="K36" s="87"/>
      <c r="M36" s="33"/>
      <c r="N36" s="34"/>
    </row>
    <row r="37" spans="2:14" ht="15.75" x14ac:dyDescent="0.25">
      <c r="B37" s="56" t="s">
        <v>64</v>
      </c>
      <c r="C37" s="57"/>
      <c r="D37" s="57"/>
      <c r="E37" s="57"/>
      <c r="F37" s="57"/>
      <c r="G37" s="57"/>
      <c r="H37" s="57"/>
      <c r="I37" s="57"/>
      <c r="J37" s="57"/>
      <c r="K37" s="58"/>
    </row>
    <row r="38" spans="2:14" ht="15.75" x14ac:dyDescent="0.25">
      <c r="B38" s="88" t="s">
        <v>65</v>
      </c>
      <c r="C38" s="89"/>
      <c r="D38" s="89"/>
      <c r="E38" s="89"/>
      <c r="F38" s="89"/>
      <c r="G38" s="89"/>
      <c r="H38" s="89"/>
      <c r="I38" s="89"/>
      <c r="J38" s="89"/>
      <c r="K38" s="90"/>
      <c r="L38" s="3"/>
    </row>
    <row r="39" spans="2:14" ht="26.25" customHeight="1" x14ac:dyDescent="0.25">
      <c r="B39" s="91" t="s">
        <v>66</v>
      </c>
      <c r="C39" s="92"/>
      <c r="D39" s="92"/>
      <c r="E39" s="92"/>
      <c r="F39" s="92"/>
      <c r="G39" s="92"/>
      <c r="H39" s="92"/>
      <c r="I39" s="92"/>
      <c r="J39" s="92"/>
      <c r="K39" s="93"/>
    </row>
    <row r="40" spans="2:14" ht="11.25" customHeight="1" x14ac:dyDescent="0.25">
      <c r="B40" s="35"/>
      <c r="C40" s="35"/>
      <c r="D40" s="35"/>
      <c r="E40" s="35"/>
      <c r="F40" s="35"/>
      <c r="G40" s="35"/>
      <c r="H40" s="35"/>
      <c r="I40" s="35"/>
      <c r="J40" s="35"/>
      <c r="K40" s="35"/>
    </row>
    <row r="41" spans="2:14" ht="16.5" customHeight="1" x14ac:dyDescent="0.25">
      <c r="B41" s="36" t="s">
        <v>67</v>
      </c>
      <c r="C41" s="37"/>
      <c r="D41" s="37"/>
      <c r="E41" s="37"/>
      <c r="F41" s="37"/>
      <c r="G41" s="37"/>
      <c r="H41" s="37"/>
      <c r="I41" s="37"/>
      <c r="J41" s="37"/>
      <c r="K41" s="37"/>
    </row>
    <row r="42" spans="2:14" ht="15.75" x14ac:dyDescent="0.25">
      <c r="B42" s="94"/>
      <c r="C42" s="94"/>
      <c r="D42" s="94"/>
      <c r="H42" s="95" t="s">
        <v>68</v>
      </c>
      <c r="I42" s="95"/>
      <c r="J42" s="95"/>
      <c r="K42" s="95"/>
    </row>
    <row r="43" spans="2:14" x14ac:dyDescent="0.25">
      <c r="H43" s="83" t="s">
        <v>69</v>
      </c>
      <c r="I43" s="83"/>
      <c r="J43" s="83"/>
      <c r="K43" s="83"/>
    </row>
    <row r="44" spans="2:14" x14ac:dyDescent="0.25">
      <c r="H44" s="83" t="s">
        <v>70</v>
      </c>
      <c r="I44" s="83"/>
      <c r="J44" s="83"/>
      <c r="K44" s="83"/>
    </row>
  </sheetData>
  <mergeCells count="51">
    <mergeCell ref="H44:K44"/>
    <mergeCell ref="B32:K32"/>
    <mergeCell ref="C33:K33"/>
    <mergeCell ref="C34:K34"/>
    <mergeCell ref="C35:K35"/>
    <mergeCell ref="C36:K36"/>
    <mergeCell ref="B37:K37"/>
    <mergeCell ref="B38:K38"/>
    <mergeCell ref="B39:K39"/>
    <mergeCell ref="B42:D42"/>
    <mergeCell ref="H42:K42"/>
    <mergeCell ref="H43:K43"/>
    <mergeCell ref="B31:K31"/>
    <mergeCell ref="B24:K24"/>
    <mergeCell ref="B25:C25"/>
    <mergeCell ref="D25:F25"/>
    <mergeCell ref="G25:I25"/>
    <mergeCell ref="J25:K25"/>
    <mergeCell ref="B26:C26"/>
    <mergeCell ref="D26:F26"/>
    <mergeCell ref="G26:I26"/>
    <mergeCell ref="J26:K26"/>
    <mergeCell ref="B27:K27"/>
    <mergeCell ref="D28:E28"/>
    <mergeCell ref="F28:G28"/>
    <mergeCell ref="H28:I28"/>
    <mergeCell ref="J28:K28"/>
    <mergeCell ref="B23:K23"/>
    <mergeCell ref="C12:K12"/>
    <mergeCell ref="C13:K13"/>
    <mergeCell ref="B14:K14"/>
    <mergeCell ref="D15:K15"/>
    <mergeCell ref="D16:K16"/>
    <mergeCell ref="D17:K17"/>
    <mergeCell ref="B18:K18"/>
    <mergeCell ref="C19:K19"/>
    <mergeCell ref="C20:K20"/>
    <mergeCell ref="C21:K21"/>
    <mergeCell ref="C22:K22"/>
    <mergeCell ref="C11:K11"/>
    <mergeCell ref="C2:K2"/>
    <mergeCell ref="C3:D3"/>
    <mergeCell ref="E3:I3"/>
    <mergeCell ref="C4:D4"/>
    <mergeCell ref="E4:I4"/>
    <mergeCell ref="B5:K5"/>
    <mergeCell ref="B6:K6"/>
    <mergeCell ref="B7:K7"/>
    <mergeCell ref="B8:K8"/>
    <mergeCell ref="C9:K9"/>
    <mergeCell ref="C10:K10"/>
  </mergeCells>
  <dataValidations count="16">
    <dataValidation allowBlank="1" sqref="B9"/>
    <dataValidation allowBlank="1" showInputMessage="1" prompt="Nombre del capítulo" sqref="C9:K11"/>
    <dataValidation allowBlank="1" showInputMessage="1" showErrorMessage="1" prompt="¿A quién va dirigido el programa?, ¿qué característica tiene esta población que requiere ser beneficiada?" sqref="C21:K21"/>
    <dataValidation allowBlank="1" showInputMessage="1" showErrorMessage="1" prompt="Nombre del producto" sqref="C33:K33"/>
    <dataValidation allowBlank="1" showInputMessage="1" showErrorMessage="1" prompt="¿En qué consiste el producto? su objetivo" sqref="C34:K34"/>
    <dataValidation allowBlank="1" showInputMessage="1" showErrorMessage="1" prompt="1. Describir lo plasmado en el presupuesto_x000a_2. Describir lo alcanzado en términos financieros y de producción " sqref="C35:K35"/>
    <dataValidation allowBlank="1" showInputMessage="1" showErrorMessage="1" prompt="De existir desvío, explicar razones." sqref="C36:K36"/>
    <dataValidation allowBlank="1" showInputMessage="1" showErrorMessage="1" prompt="Oportunidades de mejora identificadas" sqref="B39:K40"/>
    <dataValidation allowBlank="1" showInputMessage="1" showErrorMessage="1" prompt="Presupuesto del programa" sqref="B26:D26 G26"/>
    <dataValidation allowBlank="1" showInputMessage="1" showErrorMessage="1" prompt="¿En qué consiste el programa?" sqref="C20:K20"/>
    <dataValidation allowBlank="1" showInputMessage="1" showErrorMessage="1" prompt="Nombre de cada producto" sqref="B29:B30"/>
    <dataValidation allowBlank="1" showInputMessage="1" showErrorMessage="1" prompt="Nombre del indicador" sqref="C29:C30"/>
    <dataValidation allowBlank="1" showInputMessage="1" showErrorMessage="1" prompt="Meta anual del indicador" sqref="F29 D29:D30"/>
    <dataValidation allowBlank="1" showInputMessage="1" showErrorMessage="1" prompt="Monto presupuestado para el producto" sqref="G29 E29:E30 F30:G30"/>
    <dataValidation allowBlank="1" showInputMessage="1" showErrorMessage="1" prompt="Meta alcanzada en el trimestre" sqref="H29:H30"/>
    <dataValidation allowBlank="1" showInputMessage="1" showErrorMessage="1" prompt="Monto ejecutado en el trimestre" sqref="I29:I30"/>
  </dataValidations>
  <printOptions horizontalCentered="1"/>
  <pageMargins left="0.11811023622047245" right="0.11811023622047245" top="0.35433070866141736" bottom="0.55118110236220474" header="0.31496062992125984" footer="0.31496062992125984"/>
  <pageSetup scale="65"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1er. Trimestre 2023</vt:lpstr>
      <vt:lpstr>'1er. Trimestre 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 Planificacion y Desarrollo</dc:creator>
  <cp:lastModifiedBy>Director Planificacion y Desarrollo</cp:lastModifiedBy>
  <dcterms:created xsi:type="dcterms:W3CDTF">2023-04-14T18:57:33Z</dcterms:created>
  <dcterms:modified xsi:type="dcterms:W3CDTF">2023-04-28T19:38:33Z</dcterms:modified>
</cp:coreProperties>
</file>