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showInkAnnotation="0" defaultThemeVersion="166925"/>
  <mc:AlternateContent xmlns:mc="http://schemas.openxmlformats.org/markup-compatibility/2006">
    <mc:Choice Requires="x15">
      <x15ac:absPath xmlns:x15ac="http://schemas.microsoft.com/office/spreadsheetml/2010/11/ac" url="C:\Users\HP\Downloads\"/>
    </mc:Choice>
  </mc:AlternateContent>
  <xr:revisionPtr revIDLastSave="0" documentId="13_ncr:1_{182C8C69-A56B-492D-8FC9-9A666ACF6229}" xr6:coauthVersionLast="47" xr6:coauthVersionMax="47" xr10:uidLastSave="{00000000-0000-0000-0000-000000000000}"/>
  <bookViews>
    <workbookView xWindow="-108" yWindow="-108" windowWidth="23256" windowHeight="12456" tabRatio="840" xr2:uid="{00000000-000D-0000-FFFF-FFFF00000000}"/>
  </bookViews>
  <sheets>
    <sheet name="1er. Semestre" sheetId="3" r:id="rId1"/>
  </sheets>
  <externalReferences>
    <externalReference r:id="rId2"/>
  </externalReferences>
  <definedNames>
    <definedName name="_xlnm.Print_Area" localSheetId="0">'1er. Semestre'!$B$1:$K$45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30" i="3" l="1"/>
  <c r="J30" i="3"/>
  <c r="J26" i="3" l="1"/>
  <c r="D17" i="3"/>
  <c r="D16" i="3"/>
  <c r="D15" i="3"/>
</calcChain>
</file>

<file path=xl/sharedStrings.xml><?xml version="1.0" encoding="utf-8"?>
<sst xmlns="http://schemas.openxmlformats.org/spreadsheetml/2006/main" count="72" uniqueCount="72">
  <si>
    <t>Código</t>
  </si>
  <si>
    <t>Documento Relacionado</t>
  </si>
  <si>
    <t>Fecha Versión</t>
  </si>
  <si>
    <t>Versión</t>
  </si>
  <si>
    <t>DEC-FOR013</t>
  </si>
  <si>
    <t>I.I - Completar los datos requeridos sobre la institución</t>
  </si>
  <si>
    <t>Capítulo</t>
  </si>
  <si>
    <t>Misión</t>
  </si>
  <si>
    <t>Visión</t>
  </si>
  <si>
    <t>II. Contribución a la Estrategia Nacional de Desarrollo</t>
  </si>
  <si>
    <t>Eje estratégico:</t>
  </si>
  <si>
    <t>Objetivo general:</t>
  </si>
  <si>
    <t>Objetivo(s) específico(s):</t>
  </si>
  <si>
    <t>III. Información del Programa</t>
  </si>
  <si>
    <t>Nombre:</t>
  </si>
  <si>
    <t>Descripción:</t>
  </si>
  <si>
    <r>
      <t>Beneficiarios:</t>
    </r>
    <r>
      <rPr>
        <sz val="12"/>
        <color rgb="FF000000"/>
        <rFont val="Century Gothic"/>
        <family val="2"/>
      </rPr>
      <t xml:space="preserve"> </t>
    </r>
  </si>
  <si>
    <t>IV. Formulación y Ejecución Física-Financiera</t>
  </si>
  <si>
    <t>IV.I - Desempeño financiero</t>
  </si>
  <si>
    <t>Presupuesto Inicial</t>
  </si>
  <si>
    <t>Presupuesto Vigente</t>
  </si>
  <si>
    <t>Presupuesto Ejecutado</t>
  </si>
  <si>
    <t>Porcentaje de Ejecución (ejecutado/vigente)</t>
  </si>
  <si>
    <t>IV.II - Formulación y Ejecución Trimestral de las Metas por Producto</t>
  </si>
  <si>
    <t>Avance</t>
  </si>
  <si>
    <t>Producto</t>
  </si>
  <si>
    <t>Indicador</t>
  </si>
  <si>
    <t>V. Análisis de los Logros y Desviaciones</t>
  </si>
  <si>
    <t>V.I - Información de Logros y Desviaciones por Producto</t>
  </si>
  <si>
    <t xml:space="preserve">Producto: </t>
  </si>
  <si>
    <t xml:space="preserve">Descripción del producto: </t>
  </si>
  <si>
    <t>Logros alcanzados:</t>
  </si>
  <si>
    <t>Causas y justificación del desvío:</t>
  </si>
  <si>
    <r>
      <t xml:space="preserve">VI. </t>
    </r>
    <r>
      <rPr>
        <b/>
        <sz val="11"/>
        <color theme="0"/>
        <rFont val="Century Gothic"/>
        <family val="2"/>
      </rPr>
      <t>Oportunidades de Mejora</t>
    </r>
  </si>
  <si>
    <t xml:space="preserve">VI. I - De acuerdo a los eventos presentados durante la ejecución del producto, ¿qué aspecto puede mejorarse? </t>
  </si>
  <si>
    <t>Subcapítulo</t>
  </si>
  <si>
    <t>Unidad Ejecutora</t>
  </si>
  <si>
    <t>Resultado Asociado:</t>
  </si>
  <si>
    <t>Física
(A)</t>
  </si>
  <si>
    <t>Financiera
(B)</t>
  </si>
  <si>
    <t>Física
(C)</t>
  </si>
  <si>
    <t>Financiera
(D)</t>
  </si>
  <si>
    <t>Física 
(E)</t>
  </si>
  <si>
    <t>Financiera 
 (F)</t>
  </si>
  <si>
    <t>Física 
(%)
 G=E/C</t>
  </si>
  <si>
    <t>Financiero 
(%) 
H=F/D</t>
  </si>
  <si>
    <t xml:space="preserve"> Presupuesto Anual</t>
  </si>
  <si>
    <t>0203 MINISTERIO DE DEFENSA</t>
  </si>
  <si>
    <t>01 MINISTERIO DE DEFENSA</t>
  </si>
  <si>
    <t>1.4.1</t>
  </si>
  <si>
    <t>Defender la integridad territorial de la República Dominicana, ser celoso guardián de la soberanía, mantener la paz y el orden público y con ellos, ser el ingrediente primordial para crear las condiciones favorables al desarrollo de las actividades productivas de la nación en un clima de máxima seguridad; esto como es claro, en esfuerzo conjunto y coordinado con las instituciones militares que nacieron de su propio seno para vivir hermanadas y cónsonas con el concierto armónico de unas Fuerzas Armadas capaces y eficientes.</t>
  </si>
  <si>
    <t>Las Fuerzas Armadas es una institución integrada por hombres y mujeres calificadas y productivas, que participan armónicamente dentro de la sociedad, dándole la seguridad esperada, en defensa de la nación, al mínimo costo posible, mediante el desarrollo de un sistema eficiente que se caracteriza por la excelencia de nuestro trabajo basado en el apoyo de nuestros recursos humanos disciplinado.</t>
  </si>
  <si>
    <t>6046 - Servicio de seguridad aeroportuaria</t>
  </si>
  <si>
    <t>Cantidad de inspecciones realizadas en los diferentes aeropuertos del país.</t>
  </si>
  <si>
    <t>6046- Servicio de Seguridad Aeroportuaria</t>
  </si>
  <si>
    <t>11- Defensa Nacional</t>
  </si>
  <si>
    <t>Asimilado Militar, FARD</t>
  </si>
  <si>
    <t>Director de Planificación y Desarrollo</t>
  </si>
  <si>
    <t>Lic. Juan José Ureña</t>
  </si>
  <si>
    <t>I -Información Institucional</t>
  </si>
  <si>
    <t>01 CUERPO ESPECIALIZADO EN SEGURIDAD AEROPORTUARIA Y AVIACIÓN CIVIL, CESAC</t>
  </si>
  <si>
    <t>Realizar inspecciones de seguridad a pasajeros, tripulantes, empleados, aeronaves, vehículos, carga aérea e infraestructuras aeroportuaria, mediante la aplicación de normas, métodos y procedimientos, establecidos por la Organización de Aviación Civil Internacional (OACI).</t>
  </si>
  <si>
    <t>Población en general que utiliza las instalaciones aeroportuarias del país.</t>
  </si>
  <si>
    <t>Consiste en la aplicación de procedimientos de seguridad en las diferentes terminales aeroportuarias del país, para salvaguardar la aviación civil contra actos de interferencia ilícita.</t>
  </si>
  <si>
    <t xml:space="preserve">Incorporación de dos aeropuertos al Centro de Comando y Control C-4 de la Sede Central.                                                                                                                                                                                      
</t>
  </si>
  <si>
    <t>Programación Semestral</t>
  </si>
  <si>
    <t>Ejecución Semestral</t>
  </si>
  <si>
    <r>
      <rPr>
        <b/>
        <sz val="12"/>
        <rFont val="Calibri"/>
        <family val="2"/>
      </rPr>
      <t xml:space="preserve">Nota: </t>
    </r>
    <r>
      <rPr>
        <sz val="12"/>
        <rFont val="Calibri"/>
        <family val="2"/>
      </rPr>
      <t>Informe de evaluación correspondiente al 1er. semestre 2023</t>
    </r>
  </si>
  <si>
    <r>
      <rPr>
        <b/>
        <i/>
        <sz val="11"/>
        <rFont val="Calibri"/>
        <family val="2"/>
        <scheme val="minor"/>
      </rPr>
      <t>En la ejecución fisca,</t>
    </r>
    <r>
      <rPr>
        <i/>
        <sz val="11"/>
        <rFont val="Calibri"/>
        <family val="2"/>
        <scheme val="minor"/>
      </rPr>
      <t xml:space="preserve"> hubo un aumento de un 23.69% en comparación con lo programado, esto se debió al incremento en las salidas de pasajeros por las diferentes terminales aeroportuaria del país, donde los aeropuertos que presentaron incremento fueron: Punta Cana con 9.97%, Las Américas 5.33%, Santiago 2.08% y Puerto Plata 4.10%, La Romana 0.50%, Joaquín Balaguer 0.32% y Juan Bosh 1.39%.
</t>
    </r>
    <r>
      <rPr>
        <b/>
        <i/>
        <sz val="11"/>
        <rFont val="Calibri"/>
        <family val="2"/>
        <scheme val="minor"/>
      </rPr>
      <t>La ejecución financiera</t>
    </r>
    <r>
      <rPr>
        <i/>
        <sz val="11"/>
        <rFont val="Calibri"/>
        <family val="2"/>
        <scheme val="minor"/>
      </rPr>
      <t xml:space="preserve"> presenta un desvió de un 22.53% respecto a lo programado, debido a que la cuota para los gastos operacionales correspondiente al 1er. trimestre del año, fue aprobada a mediado del mes de febrero y antes de empezar a ejecutar debemos cumplir con los procesos de compras y contratación establecidos en la Ley 340-06, así mismo, en el 2do. trimestre hay procesos de compras, pero por el umbral (Comparación de Precios) están siendo registrados en el Sistema Unificado de Gestión de Pagos (SUGEP) de la Controlaría General de la República; por lo que aun están en proceso de certificación de registro de contrato y se ha prolongado el tiempo para poder hacer le ejecución del gasto.</t>
    </r>
  </si>
  <si>
    <t>Informe de Evaluación Semestral de las Metas Físicas-Financieras</t>
  </si>
  <si>
    <t>Realizadas durante el año 2023, un total de 28,930,901 inspecciones de seguridad en los aeropuertos del país, a fin de contribuir en la protección de la aviación civil contra actos de interferencia ilícita.</t>
  </si>
  <si>
    <t xml:space="preserve">En el semestre enero-junio 2023, se logró realizar 18,673,723 inspecciones de 15,097,473 programadas, lo cual representa un 123.19%, esta ejecución física corresponde al 64.55% de lo programado para el año. La ejecución presupuestaria de dicho semestre ascendió  a RD$560,553,950.97, representando un 74.24% del presupuesto programado en el semestre (RD$755,100,314.48).
Dentro de las inspecciones se encuentran: 43,337 de aeronaves, 4,622,990 de pasajeros, 132,322 de pasajeros con máquinas detectoras de trazas, 11,557,475 de equipajes, 2,262,500 de empleados de aeropuertos y 55,098 de vehículos. Contribuyendo de esta forma a la misión de este cuerpo especializado que es garantizar los servicios de seguridad en los aeropuertos del país, para la protección de la aviación civil.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</si>
</sst>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43" formatCode="_(* #,##0.00_);_(* \(#,##0.00\);_(* &quot;-&quot;??_);_(@_)"/>
    <numFmt numFmtId="164" formatCode="dd/mm/yyyy;@"/>
    <numFmt numFmtId="165" formatCode="[$-10409]#,##0;\-#,##0"/>
    <numFmt numFmtId="166" formatCode="[$-10409]#,##0.00;\-#,##0.00"/>
    <numFmt numFmtId="167" formatCode="[$-10409]0.00%"/>
  </numFmts>
  <fonts count="27" x14ac:knownFonts="1">
    <font>
      <sz val="11"/>
      <color theme="1"/>
      <name val="Calibri"/>
      <family val="2"/>
      <scheme val="minor"/>
    </font>
    <font>
      <sz val="11"/>
      <color theme="1"/>
      <name val="Calibri"/>
      <family val="2"/>
      <scheme val="minor"/>
    </font>
    <font>
      <b/>
      <sz val="11"/>
      <color theme="1"/>
      <name val="Calibri"/>
      <family val="2"/>
      <scheme val="minor"/>
    </font>
    <font>
      <b/>
      <sz val="16"/>
      <color rgb="FF000000"/>
      <name val="Calibri"/>
      <family val="2"/>
      <scheme val="minor"/>
    </font>
    <font>
      <b/>
      <sz val="12"/>
      <color rgb="FF000000"/>
      <name val="Calibri"/>
      <family val="2"/>
      <scheme val="minor"/>
    </font>
    <font>
      <b/>
      <sz val="9"/>
      <color rgb="FF000000"/>
      <name val="Calibri"/>
      <family val="2"/>
      <scheme val="minor"/>
    </font>
    <font>
      <sz val="9"/>
      <color rgb="FF000000"/>
      <name val="Calibri"/>
      <family val="2"/>
      <scheme val="minor"/>
    </font>
    <font>
      <b/>
      <sz val="12"/>
      <color theme="0"/>
      <name val="Calibri"/>
      <family val="2"/>
      <scheme val="minor"/>
    </font>
    <font>
      <b/>
      <sz val="12"/>
      <color theme="1"/>
      <name val="Calibri"/>
      <family val="2"/>
      <scheme val="minor"/>
    </font>
    <font>
      <b/>
      <sz val="11"/>
      <color rgb="FF000000"/>
      <name val="Calibri"/>
      <family val="2"/>
      <scheme val="minor"/>
    </font>
    <font>
      <sz val="10"/>
      <color theme="1"/>
      <name val="Calibri"/>
      <family val="2"/>
      <scheme val="minor"/>
    </font>
    <font>
      <sz val="11"/>
      <name val="Calibri"/>
      <family val="2"/>
    </font>
    <font>
      <sz val="8"/>
      <color theme="1"/>
      <name val="Calibri"/>
      <family val="2"/>
      <scheme val="minor"/>
    </font>
    <font>
      <sz val="12"/>
      <color rgb="FF000000"/>
      <name val="Century Gothic"/>
      <family val="2"/>
    </font>
    <font>
      <b/>
      <sz val="11"/>
      <name val="Calibri"/>
      <family val="2"/>
    </font>
    <font>
      <b/>
      <sz val="11"/>
      <color rgb="FF000000"/>
      <name val="Calibri"/>
      <family val="2"/>
    </font>
    <font>
      <b/>
      <sz val="10"/>
      <color rgb="FF000000"/>
      <name val="Calibri"/>
      <family val="2"/>
    </font>
    <font>
      <sz val="9"/>
      <name val="Calibri"/>
      <family val="2"/>
    </font>
    <font>
      <b/>
      <sz val="11"/>
      <color theme="0"/>
      <name val="Century Gothic"/>
      <family val="2"/>
    </font>
    <font>
      <sz val="10"/>
      <name val="Calibri"/>
      <family val="2"/>
    </font>
    <font>
      <i/>
      <sz val="10"/>
      <color theme="1"/>
      <name val="Calibri"/>
      <family val="2"/>
      <scheme val="minor"/>
    </font>
    <font>
      <i/>
      <sz val="11"/>
      <color theme="1"/>
      <name val="Calibri"/>
      <family val="2"/>
      <scheme val="minor"/>
    </font>
    <font>
      <b/>
      <sz val="12"/>
      <name val="Calibri"/>
      <family val="2"/>
    </font>
    <font>
      <sz val="12"/>
      <color rgb="FF1673BA"/>
      <name val="Arial"/>
      <family val="2"/>
    </font>
    <font>
      <sz val="12"/>
      <name val="Calibri"/>
      <family val="2"/>
    </font>
    <font>
      <i/>
      <sz val="11"/>
      <name val="Calibri"/>
      <family val="2"/>
      <scheme val="minor"/>
    </font>
    <font>
      <b/>
      <i/>
      <sz val="11"/>
      <name val="Calibri"/>
      <family val="2"/>
      <scheme val="minor"/>
    </font>
  </fonts>
  <fills count="11">
    <fill>
      <patternFill patternType="none"/>
    </fill>
    <fill>
      <patternFill patternType="gray125"/>
    </fill>
    <fill>
      <patternFill patternType="solid">
        <fgColor rgb="FFDCE6F1"/>
        <bgColor indexed="64"/>
      </patternFill>
    </fill>
    <fill>
      <patternFill patternType="solid">
        <fgColor theme="0" tint="-0.499984740745262"/>
        <bgColor indexed="64"/>
      </patternFill>
    </fill>
    <fill>
      <patternFill patternType="solid">
        <fgColor rgb="FF002060"/>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0" tint="-0.14999847407452621"/>
        <bgColor rgb="FFF5F5F5"/>
      </patternFill>
    </fill>
    <fill>
      <patternFill patternType="solid">
        <fgColor theme="0"/>
        <bgColor indexed="64"/>
      </patternFill>
    </fill>
    <fill>
      <patternFill patternType="solid">
        <fgColor rgb="FFFFFFFF"/>
        <bgColor indexed="64"/>
      </patternFill>
    </fill>
  </fills>
  <borders count="47">
    <border>
      <left/>
      <right/>
      <top/>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right style="medium">
        <color indexed="64"/>
      </right>
      <top/>
      <bottom style="medium">
        <color rgb="FFFFFFFF"/>
      </bottom>
      <diagonal/>
    </border>
    <border>
      <left style="medium">
        <color indexed="64"/>
      </left>
      <right style="medium">
        <color indexed="64"/>
      </right>
      <top style="medium">
        <color indexed="64"/>
      </top>
      <bottom style="medium">
        <color rgb="FFFFFFFF"/>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rgb="FFFFFFFF"/>
      </top>
      <bottom style="medium">
        <color indexed="64"/>
      </bottom>
      <diagonal/>
    </border>
    <border>
      <left style="medium">
        <color indexed="64"/>
      </left>
      <right style="medium">
        <color indexed="64"/>
      </right>
      <top style="medium">
        <color rgb="FFFFFFFF"/>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indexed="64"/>
      </right>
      <top style="thin">
        <color theme="0" tint="-0.34998626667073579"/>
      </top>
      <bottom style="thin">
        <color theme="0" tint="-0.34998626667073579"/>
      </bottom>
      <diagonal/>
    </border>
    <border>
      <left style="thin">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indexed="64"/>
      </right>
      <top style="thin">
        <color theme="0" tint="-0.34998626667073579"/>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top/>
      <bottom style="thin">
        <color theme="0" tint="-0.34998626667073579"/>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theme="0" tint="-0.34998626667073579"/>
      </top>
      <bottom style="thin">
        <color theme="0" tint="-0.34998626667073579"/>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1"/>
      </left>
      <right style="thin">
        <color theme="0" tint="-0.24994659260841701"/>
      </right>
      <top style="thin">
        <color theme="1"/>
      </top>
      <bottom style="thin">
        <color theme="0" tint="-0.24994659260841701"/>
      </bottom>
      <diagonal/>
    </border>
    <border>
      <left style="thin">
        <color theme="0" tint="-0.24994659260841701"/>
      </left>
      <right style="thin">
        <color theme="0" tint="-0.24994659260841701"/>
      </right>
      <top style="thin">
        <color theme="1"/>
      </top>
      <bottom style="thin">
        <color theme="0" tint="-0.24994659260841701"/>
      </bottom>
      <diagonal/>
    </border>
    <border>
      <left style="thin">
        <color theme="0" tint="-0.24994659260841701"/>
      </left>
      <right style="thin">
        <color theme="1"/>
      </right>
      <top style="thin">
        <color theme="1"/>
      </top>
      <bottom style="thin">
        <color theme="0" tint="-0.24994659260841701"/>
      </bottom>
      <diagonal/>
    </border>
    <border>
      <left style="thin">
        <color theme="1"/>
      </left>
      <right/>
      <top/>
      <bottom/>
      <diagonal/>
    </border>
    <border>
      <left style="thin">
        <color theme="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100">
    <xf numFmtId="0" fontId="0" fillId="0" borderId="0" xfId="0"/>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9" fillId="0" borderId="17" xfId="0" applyFont="1" applyBorder="1" applyAlignment="1">
      <alignment vertical="center"/>
    </xf>
    <xf numFmtId="0" fontId="0" fillId="0" borderId="17" xfId="0" applyBorder="1"/>
    <xf numFmtId="0" fontId="11" fillId="0" borderId="0" xfId="0" applyFont="1" applyProtection="1">
      <protection locked="0"/>
    </xf>
    <xf numFmtId="0" fontId="10" fillId="6" borderId="19" xfId="0" applyFont="1" applyFill="1" applyBorder="1" applyAlignment="1">
      <alignment horizontal="center" vertical="center"/>
    </xf>
    <xf numFmtId="0" fontId="9" fillId="0" borderId="17" xfId="0" applyFont="1" applyBorder="1" applyAlignment="1">
      <alignment vertical="center" wrapText="1"/>
    </xf>
    <xf numFmtId="0" fontId="16" fillId="8" borderId="30" xfId="0" applyFont="1" applyFill="1" applyBorder="1" applyAlignment="1">
      <alignment horizontal="center" vertical="center" wrapText="1" readingOrder="1"/>
    </xf>
    <xf numFmtId="0" fontId="16" fillId="8" borderId="31" xfId="0" applyFont="1" applyFill="1" applyBorder="1" applyAlignment="1">
      <alignment horizontal="center" vertical="center" wrapText="1" readingOrder="1"/>
    </xf>
    <xf numFmtId="0" fontId="16" fillId="8" borderId="32" xfId="0" applyFont="1" applyFill="1" applyBorder="1" applyAlignment="1">
      <alignment horizontal="center" vertical="center" wrapText="1" readingOrder="1"/>
    </xf>
    <xf numFmtId="0" fontId="17" fillId="0" borderId="24" xfId="0" applyFont="1" applyBorder="1" applyAlignment="1" applyProtection="1">
      <alignment vertical="top" wrapText="1"/>
      <protection locked="0"/>
    </xf>
    <xf numFmtId="0" fontId="17" fillId="0" borderId="28" xfId="0" applyFont="1" applyBorder="1" applyAlignment="1" applyProtection="1">
      <alignment vertical="top" wrapText="1"/>
      <protection locked="0"/>
    </xf>
    <xf numFmtId="166" fontId="17" fillId="0" borderId="28" xfId="0" applyNumberFormat="1" applyFont="1" applyBorder="1" applyAlignment="1" applyProtection="1">
      <alignment horizontal="center" vertical="center" wrapText="1" readingOrder="1"/>
      <protection locked="0"/>
    </xf>
    <xf numFmtId="165" fontId="17" fillId="0" borderId="28" xfId="0" applyNumberFormat="1" applyFont="1" applyBorder="1" applyAlignment="1" applyProtection="1">
      <alignment horizontal="center" vertical="center" wrapText="1"/>
      <protection locked="0"/>
    </xf>
    <xf numFmtId="10" fontId="17" fillId="7" borderId="28" xfId="2" applyNumberFormat="1" applyFont="1" applyFill="1" applyBorder="1" applyAlignment="1" applyProtection="1">
      <alignment horizontal="center" vertical="center" wrapText="1" readingOrder="1"/>
      <protection locked="0"/>
    </xf>
    <xf numFmtId="167" fontId="17" fillId="7" borderId="25" xfId="0" applyNumberFormat="1" applyFont="1" applyFill="1" applyBorder="1" applyAlignment="1" applyProtection="1">
      <alignment horizontal="center" vertical="center" wrapText="1" readingOrder="1"/>
      <protection locked="0"/>
    </xf>
    <xf numFmtId="0" fontId="3" fillId="9" borderId="1" xfId="0" applyFont="1" applyFill="1" applyBorder="1" applyAlignment="1">
      <alignment vertical="top" wrapText="1"/>
    </xf>
    <xf numFmtId="0" fontId="3" fillId="9" borderId="5" xfId="0" applyFont="1" applyFill="1" applyBorder="1" applyAlignment="1">
      <alignment vertical="top" wrapText="1"/>
    </xf>
    <xf numFmtId="0" fontId="3" fillId="9" borderId="9" xfId="0" applyFont="1" applyFill="1" applyBorder="1" applyAlignment="1">
      <alignment vertical="top" wrapText="1"/>
    </xf>
    <xf numFmtId="0" fontId="2" fillId="0" borderId="17" xfId="0" applyFont="1" applyBorder="1"/>
    <xf numFmtId="0" fontId="10" fillId="6" borderId="19" xfId="0" applyFont="1" applyFill="1" applyBorder="1" applyAlignment="1">
      <alignment horizontal="center" vertical="center" wrapText="1"/>
    </xf>
    <xf numFmtId="0" fontId="21" fillId="0" borderId="0" xfId="0" applyFont="1" applyAlignment="1" applyProtection="1">
      <alignment horizontal="left" vertical="center" wrapText="1"/>
      <protection locked="0"/>
    </xf>
    <xf numFmtId="164" fontId="6" fillId="0" borderId="12" xfId="0" applyNumberFormat="1" applyFont="1" applyBorder="1" applyAlignment="1">
      <alignment horizontal="center" vertical="center" wrapText="1"/>
    </xf>
    <xf numFmtId="0" fontId="6" fillId="0" borderId="13" xfId="0" applyFont="1" applyBorder="1" applyAlignment="1">
      <alignment horizontal="center" vertical="center" wrapText="1"/>
    </xf>
    <xf numFmtId="165" fontId="0" fillId="0" borderId="0" xfId="0" applyNumberFormat="1"/>
    <xf numFmtId="43" fontId="0" fillId="0" borderId="0" xfId="1" applyFont="1"/>
    <xf numFmtId="4" fontId="0" fillId="0" borderId="0" xfId="0" applyNumberFormat="1"/>
    <xf numFmtId="0" fontId="19" fillId="0" borderId="0" xfId="0" applyFont="1" applyAlignment="1">
      <alignment vertical="center"/>
    </xf>
    <xf numFmtId="0" fontId="23" fillId="10" borderId="0" xfId="0" applyFont="1" applyFill="1" applyAlignment="1">
      <alignment horizontal="left" vertical="center" wrapText="1"/>
    </xf>
    <xf numFmtId="9" fontId="0" fillId="0" borderId="0" xfId="2" applyFont="1"/>
    <xf numFmtId="3" fontId="17" fillId="0" borderId="28" xfId="0" applyNumberFormat="1" applyFont="1" applyBorder="1" applyAlignment="1" applyProtection="1">
      <alignment horizontal="center" vertical="center" wrapText="1" readingOrder="1"/>
      <protection locked="0"/>
    </xf>
    <xf numFmtId="0" fontId="9" fillId="0" borderId="38" xfId="0" applyFont="1" applyBorder="1" applyAlignment="1" applyProtection="1">
      <alignment vertical="center" wrapText="1"/>
      <protection locked="0"/>
    </xf>
    <xf numFmtId="0" fontId="9" fillId="0" borderId="41" xfId="0" applyFont="1" applyBorder="1" applyAlignment="1" applyProtection="1">
      <alignment vertical="center" wrapText="1"/>
      <protection locked="0"/>
    </xf>
    <xf numFmtId="0" fontId="9" fillId="0" borderId="42" xfId="0" applyFont="1" applyBorder="1" applyAlignment="1" applyProtection="1">
      <alignment vertical="center" wrapText="1"/>
      <protection locked="0"/>
    </xf>
    <xf numFmtId="0" fontId="24" fillId="0" borderId="0" xfId="0" applyFont="1" applyAlignment="1">
      <alignment vertical="center"/>
    </xf>
    <xf numFmtId="49" fontId="20" fillId="0" borderId="19" xfId="0" quotePrefix="1" applyNumberFormat="1" applyFont="1" applyBorder="1" applyAlignment="1" applyProtection="1">
      <alignment horizontal="left" vertical="center" wrapText="1"/>
      <protection locked="0"/>
    </xf>
    <xf numFmtId="49" fontId="20" fillId="0" borderId="20" xfId="0" quotePrefix="1" applyNumberFormat="1" applyFont="1" applyBorder="1" applyAlignment="1" applyProtection="1">
      <alignment horizontal="left" vertical="center" wrapText="1"/>
      <protection locked="0"/>
    </xf>
    <xf numFmtId="49" fontId="20" fillId="0" borderId="21" xfId="0" quotePrefix="1" applyNumberFormat="1" applyFont="1" applyBorder="1" applyAlignment="1" applyProtection="1">
      <alignment horizontal="left" vertical="center" wrapText="1"/>
      <protection locked="0"/>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5" fillId="2" borderId="5" xfId="0" applyFont="1" applyFill="1" applyBorder="1" applyAlignment="1">
      <alignment horizontal="center" vertical="center" wrapText="1"/>
    </xf>
    <xf numFmtId="0" fontId="5" fillId="2" borderId="0" xfId="0" applyFont="1" applyFill="1" applyAlignment="1">
      <alignment horizontal="center" vertical="center" wrapText="1"/>
    </xf>
    <xf numFmtId="0" fontId="5" fillId="2" borderId="6" xfId="0" applyFont="1" applyFill="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0" fillId="0" borderId="14" xfId="0" applyBorder="1" applyAlignment="1">
      <alignment horizontal="center"/>
    </xf>
    <xf numFmtId="0" fontId="0" fillId="0" borderId="15" xfId="0" applyBorder="1" applyAlignment="1">
      <alignment horizontal="center"/>
    </xf>
    <xf numFmtId="0" fontId="0" fillId="0" borderId="0" xfId="0" applyAlignment="1">
      <alignment horizontal="center"/>
    </xf>
    <xf numFmtId="0" fontId="0" fillId="0" borderId="16" xfId="0" applyBorder="1" applyAlignment="1">
      <alignment horizontal="center"/>
    </xf>
    <xf numFmtId="0" fontId="0" fillId="3" borderId="17" xfId="0" applyFill="1" applyBorder="1" applyAlignment="1">
      <alignment horizontal="center"/>
    </xf>
    <xf numFmtId="0" fontId="0" fillId="3" borderId="0" xfId="0" applyFill="1" applyAlignment="1">
      <alignment horizontal="center"/>
    </xf>
    <xf numFmtId="0" fontId="0" fillId="3" borderId="18" xfId="0" applyFill="1" applyBorder="1" applyAlignment="1">
      <alignment horizontal="center"/>
    </xf>
    <xf numFmtId="0" fontId="7" fillId="4" borderId="17" xfId="0" applyFont="1" applyFill="1" applyBorder="1" applyAlignment="1">
      <alignment horizontal="left" vertical="center"/>
    </xf>
    <xf numFmtId="0" fontId="7" fillId="4" borderId="0" xfId="0" applyFont="1" applyFill="1" applyAlignment="1">
      <alignment horizontal="left" vertical="center"/>
    </xf>
    <xf numFmtId="0" fontId="7" fillId="4" borderId="18" xfId="0" applyFont="1" applyFill="1" applyBorder="1" applyAlignment="1">
      <alignment horizontal="left" vertical="center"/>
    </xf>
    <xf numFmtId="0" fontId="8" fillId="5" borderId="17" xfId="0" applyFont="1" applyFill="1" applyBorder="1" applyAlignment="1">
      <alignment horizontal="left" vertical="center"/>
    </xf>
    <xf numFmtId="0" fontId="8" fillId="5" borderId="0" xfId="0" applyFont="1" applyFill="1" applyAlignment="1">
      <alignment horizontal="left" vertical="center"/>
    </xf>
    <xf numFmtId="0" fontId="8" fillId="5" borderId="18" xfId="0" applyFont="1" applyFill="1" applyBorder="1" applyAlignment="1">
      <alignment horizontal="left" vertical="center"/>
    </xf>
    <xf numFmtId="0" fontId="10" fillId="6" borderId="22" xfId="0" applyFont="1" applyFill="1" applyBorder="1" applyAlignment="1">
      <alignment horizontal="left" vertical="center" wrapText="1"/>
    </xf>
    <xf numFmtId="0" fontId="12" fillId="6" borderId="22" xfId="0" applyFont="1" applyFill="1" applyBorder="1" applyAlignment="1">
      <alignment horizontal="left" vertical="center" wrapText="1"/>
    </xf>
    <xf numFmtId="0" fontId="12" fillId="6" borderId="20" xfId="0" applyFont="1" applyFill="1" applyBorder="1" applyAlignment="1">
      <alignment horizontal="left" vertical="center" wrapText="1"/>
    </xf>
    <xf numFmtId="0" fontId="12" fillId="6" borderId="21" xfId="0" applyFont="1" applyFill="1" applyBorder="1" applyAlignment="1">
      <alignment horizontal="left" vertical="center" wrapText="1"/>
    </xf>
    <xf numFmtId="0" fontId="21" fillId="0" borderId="0" xfId="0" applyFont="1" applyAlignment="1" applyProtection="1">
      <alignment horizontal="left" vertical="center" wrapText="1"/>
      <protection locked="0"/>
    </xf>
    <xf numFmtId="0" fontId="21" fillId="0" borderId="18" xfId="0" applyFont="1" applyBorder="1" applyAlignment="1" applyProtection="1">
      <alignment horizontal="left" vertical="center" wrapText="1"/>
      <protection locked="0"/>
    </xf>
    <xf numFmtId="0" fontId="21" fillId="0" borderId="34" xfId="0" applyFont="1" applyBorder="1" applyAlignment="1" applyProtection="1">
      <alignment horizontal="left" vertical="center" wrapText="1"/>
      <protection locked="0"/>
    </xf>
    <xf numFmtId="0" fontId="21" fillId="0" borderId="35" xfId="0" applyFont="1" applyBorder="1" applyAlignment="1" applyProtection="1">
      <alignment horizontal="left" vertical="center" wrapText="1"/>
      <protection locked="0"/>
    </xf>
    <xf numFmtId="0" fontId="14" fillId="6" borderId="23" xfId="0" applyFont="1" applyFill="1" applyBorder="1" applyAlignment="1">
      <alignment horizontal="center" vertical="center" wrapText="1" readingOrder="1"/>
    </xf>
    <xf numFmtId="0" fontId="14" fillId="6" borderId="24" xfId="0" applyFont="1" applyFill="1" applyBorder="1" applyAlignment="1">
      <alignment horizontal="center" vertical="center" wrapText="1" readingOrder="1"/>
    </xf>
    <xf numFmtId="0" fontId="14" fillId="6" borderId="25" xfId="0" applyFont="1" applyFill="1" applyBorder="1" applyAlignment="1">
      <alignment horizontal="center" vertical="center" wrapText="1" readingOrder="1"/>
    </xf>
    <xf numFmtId="0" fontId="14" fillId="6" borderId="36" xfId="0" applyFont="1" applyFill="1" applyBorder="1" applyAlignment="1">
      <alignment horizontal="center" vertical="center" wrapText="1" readingOrder="1"/>
    </xf>
    <xf numFmtId="0" fontId="14" fillId="6" borderId="26" xfId="0" applyFont="1" applyFill="1" applyBorder="1" applyAlignment="1">
      <alignment horizontal="center" vertical="center" wrapText="1" readingOrder="1"/>
    </xf>
    <xf numFmtId="39" fontId="11" fillId="0" borderId="27" xfId="1" applyNumberFormat="1" applyFont="1" applyFill="1" applyBorder="1" applyAlignment="1" applyProtection="1">
      <alignment horizontal="center" vertical="center" wrapText="1" readingOrder="1"/>
      <protection locked="0"/>
    </xf>
    <xf numFmtId="39" fontId="11" fillId="0" borderId="28" xfId="1" applyNumberFormat="1" applyFont="1" applyFill="1" applyBorder="1" applyAlignment="1" applyProtection="1">
      <alignment horizontal="center" vertical="center" wrapText="1" readingOrder="1"/>
      <protection locked="0"/>
    </xf>
    <xf numFmtId="39" fontId="11" fillId="0" borderId="25" xfId="1" applyNumberFormat="1" applyFont="1" applyFill="1" applyBorder="1" applyAlignment="1" applyProtection="1">
      <alignment horizontal="center" vertical="center" wrapText="1" readingOrder="1"/>
      <protection locked="0"/>
    </xf>
    <xf numFmtId="39" fontId="11" fillId="0" borderId="36" xfId="1" applyNumberFormat="1" applyFont="1" applyFill="1" applyBorder="1" applyAlignment="1" applyProtection="1">
      <alignment horizontal="center" vertical="center" wrapText="1" readingOrder="1"/>
      <protection locked="0"/>
    </xf>
    <xf numFmtId="39" fontId="11" fillId="0" borderId="24" xfId="1" applyNumberFormat="1" applyFont="1" applyFill="1" applyBorder="1" applyAlignment="1" applyProtection="1">
      <alignment horizontal="center" vertical="center" wrapText="1" readingOrder="1"/>
      <protection locked="0"/>
    </xf>
    <xf numFmtId="10" fontId="11" fillId="7" borderId="28" xfId="2" applyNumberFormat="1" applyFont="1" applyFill="1" applyBorder="1" applyAlignment="1" applyProtection="1">
      <alignment horizontal="center" vertical="center" wrapText="1" readingOrder="1"/>
    </xf>
    <xf numFmtId="10" fontId="11" fillId="7" borderId="29" xfId="2" applyNumberFormat="1" applyFont="1" applyFill="1" applyBorder="1" applyAlignment="1" applyProtection="1">
      <alignment horizontal="center" vertical="center" wrapText="1" readingOrder="1"/>
    </xf>
    <xf numFmtId="0" fontId="15" fillId="8" borderId="28" xfId="0" applyFont="1" applyFill="1" applyBorder="1" applyAlignment="1">
      <alignment horizontal="center" vertical="center" wrapText="1" readingOrder="1"/>
    </xf>
    <xf numFmtId="0" fontId="11" fillId="6" borderId="28" xfId="0" applyFont="1" applyFill="1" applyBorder="1" applyAlignment="1">
      <alignment vertical="top" wrapText="1"/>
    </xf>
    <xf numFmtId="0" fontId="11" fillId="6" borderId="29" xfId="0" applyFont="1" applyFill="1" applyBorder="1" applyAlignment="1">
      <alignment vertical="top" wrapText="1"/>
    </xf>
    <xf numFmtId="0" fontId="11" fillId="0" borderId="0" xfId="0" applyFont="1" applyAlignment="1" applyProtection="1">
      <alignment horizontal="center"/>
      <protection locked="0"/>
    </xf>
    <xf numFmtId="0" fontId="21" fillId="0" borderId="39" xfId="0" applyFont="1" applyBorder="1" applyAlignment="1" applyProtection="1">
      <alignment horizontal="left" vertical="center" wrapText="1"/>
      <protection locked="0"/>
    </xf>
    <xf numFmtId="0" fontId="21" fillId="0" borderId="40" xfId="0" applyFont="1" applyBorder="1" applyAlignment="1" applyProtection="1">
      <alignment horizontal="left" vertical="center" wrapText="1"/>
      <protection locked="0"/>
    </xf>
    <xf numFmtId="0" fontId="21" fillId="0" borderId="43" xfId="0" applyFont="1" applyBorder="1" applyAlignment="1" applyProtection="1">
      <alignment horizontal="left" vertical="center" wrapText="1"/>
      <protection locked="0"/>
    </xf>
    <xf numFmtId="0" fontId="21" fillId="0" borderId="44" xfId="0" applyFont="1" applyBorder="1" applyAlignment="1" applyProtection="1">
      <alignment horizontal="left" vertical="center" wrapText="1"/>
      <protection locked="0"/>
    </xf>
    <xf numFmtId="0" fontId="21" fillId="0" borderId="45" xfId="0" applyFont="1" applyBorder="1" applyAlignment="1" applyProtection="1">
      <alignment horizontal="left" vertical="center" wrapText="1"/>
      <protection locked="0"/>
    </xf>
    <xf numFmtId="0" fontId="25" fillId="0" borderId="37" xfId="0" applyFont="1" applyBorder="1" applyAlignment="1" applyProtection="1">
      <alignment horizontal="left" vertical="center" wrapText="1"/>
      <protection locked="0"/>
    </xf>
    <xf numFmtId="0" fontId="25" fillId="0" borderId="46" xfId="0" applyFont="1" applyBorder="1" applyAlignment="1" applyProtection="1">
      <alignment horizontal="left" vertical="center" wrapText="1"/>
      <protection locked="0"/>
    </xf>
    <xf numFmtId="0" fontId="8" fillId="5" borderId="17" xfId="0" applyFont="1" applyFill="1" applyBorder="1" applyAlignment="1">
      <alignment horizontal="left" vertical="center" wrapText="1"/>
    </xf>
    <xf numFmtId="0" fontId="8" fillId="5" borderId="0" xfId="0" applyFont="1" applyFill="1" applyAlignment="1">
      <alignment horizontal="left" vertical="center" wrapText="1"/>
    </xf>
    <xf numFmtId="0" fontId="8" fillId="5" borderId="18" xfId="0" applyFont="1" applyFill="1" applyBorder="1" applyAlignment="1">
      <alignment horizontal="left" vertical="center" wrapText="1"/>
    </xf>
    <xf numFmtId="0" fontId="21" fillId="0" borderId="33" xfId="0" applyFont="1" applyBorder="1" applyAlignment="1" applyProtection="1">
      <alignment horizontal="left" vertical="top" wrapText="1"/>
      <protection locked="0"/>
    </xf>
    <xf numFmtId="0" fontId="21" fillId="0" borderId="34" xfId="0" applyFont="1" applyBorder="1" applyAlignment="1" applyProtection="1">
      <alignment horizontal="left" vertical="top" wrapText="1"/>
      <protection locked="0"/>
    </xf>
    <xf numFmtId="0" fontId="21" fillId="0" borderId="35" xfId="0" applyFont="1" applyBorder="1" applyAlignment="1" applyProtection="1">
      <alignment horizontal="left" vertical="top" wrapText="1"/>
      <protection locked="0"/>
    </xf>
    <xf numFmtId="0" fontId="11" fillId="0" borderId="0" xfId="0" applyFont="1" applyAlignment="1" applyProtection="1">
      <alignment horizontal="center" wrapText="1"/>
      <protection locked="0"/>
    </xf>
    <xf numFmtId="0" fontId="22" fillId="0" borderId="0" xfId="0" applyFont="1" applyAlignment="1" applyProtection="1">
      <alignment horizontal="center" wrapText="1"/>
      <protection locked="0"/>
    </xf>
  </cellXfs>
  <cellStyles count="3">
    <cellStyle name="Millares" xfId="1" builtinId="3"/>
    <cellStyle name="Normal" xfId="0" builtinId="0"/>
    <cellStyle name="Porcentaje" xfId="2" builtinId="5"/>
  </cellStyles>
  <dxfs count="15">
    <dxf>
      <font>
        <b val="0"/>
        <i val="0"/>
        <strike val="0"/>
        <condense val="0"/>
        <extend val="0"/>
        <outline val="0"/>
        <shadow val="0"/>
        <u val="none"/>
        <vertAlign val="baseline"/>
        <sz val="9"/>
        <color auto="1"/>
        <name val="Calibri"/>
        <scheme val="none"/>
      </font>
      <numFmt numFmtId="167" formatCode="[$-10409]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3" formatCode="#,##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3" formatCode="#,##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right style="thin">
          <color theme="0" tint="-0.34998626667073579"/>
        </right>
        <top style="thin">
          <color theme="0" tint="-0.34998626667073579"/>
        </top>
        <bottom style="thin">
          <color theme="0" tint="-0.34998626667073579"/>
        </bottom>
        <vertical/>
        <horizontal/>
      </border>
      <protection locked="0" hidden="0"/>
    </dxf>
    <dxf>
      <border outline="0">
        <top style="thin">
          <color rgb="FFA6A6A6"/>
        </top>
      </border>
    </dxf>
    <dxf>
      <border outline="0">
        <left style="thin">
          <color rgb="FF000000"/>
        </left>
        <right style="thin">
          <color rgb="FF000000"/>
        </right>
        <top style="thin">
          <color rgb="FFA6A6A6"/>
        </top>
        <bottom style="thin">
          <color rgb="FFA6A6A6"/>
        </bottom>
      </border>
    </dxf>
    <dxf>
      <font>
        <b val="0"/>
        <i val="0"/>
        <strike val="0"/>
        <condense val="0"/>
        <extend val="0"/>
        <outline val="0"/>
        <shadow val="0"/>
        <u val="none"/>
        <vertAlign val="baseline"/>
        <sz val="9"/>
        <color auto="1"/>
        <name val="Calibri"/>
        <scheme val="none"/>
      </font>
      <numFmt numFmtId="0" formatCode="General"/>
      <fill>
        <patternFill patternType="none">
          <fgColor rgb="FF000000"/>
          <bgColor rgb="FFFFFFFF"/>
        </patternFill>
      </fill>
      <alignment horizontal="center" vertical="center" textRotation="0" wrapText="1" indent="0" justifyLastLine="0" shrinkToFit="0" readingOrder="1"/>
      <protection locked="0" hidden="0"/>
    </dxf>
    <dxf>
      <border outline="0">
        <bottom style="thin">
          <color rgb="FFA6A6A6"/>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bottom/>
      </border>
      <protection locked="1" hidden="0"/>
    </dxf>
  </dxfs>
  <tableStyles count="1" defaultTableStyle="TableStyleMedium2" defaultPivotStyle="PivotStyleLight16">
    <tableStyle name="Estilo de tabla 1" pivot="0" count="0" xr9:uid="{00000000-0011-0000-FFFF-FFFF0000000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99061</xdr:colOff>
      <xdr:row>1</xdr:row>
      <xdr:rowOff>19051</xdr:rowOff>
    </xdr:from>
    <xdr:ext cx="1256902" cy="742950"/>
    <xdr:pic>
      <xdr:nvPicPr>
        <xdr:cNvPr id="2" name="Imagen 1">
          <a:extLst>
            <a:ext uri="{FF2B5EF4-FFF2-40B4-BE49-F238E27FC236}">
              <a16:creationId xmlns:a16="http://schemas.microsoft.com/office/drawing/2014/main" id="{C98A8C8D-83DC-49CF-993B-AE19E4BF8865}"/>
            </a:ext>
          </a:extLst>
        </xdr:cNvPr>
        <xdr:cNvPicPr>
          <a:picLocks noChangeAspect="1"/>
        </xdr:cNvPicPr>
      </xdr:nvPicPr>
      <xdr:blipFill>
        <a:blip xmlns:r="http://schemas.openxmlformats.org/officeDocument/2006/relationships" r:embed="rId1"/>
        <a:stretch>
          <a:fillRect/>
        </a:stretch>
      </xdr:blipFill>
      <xdr:spPr>
        <a:xfrm>
          <a:off x="299086" y="219076"/>
          <a:ext cx="1256902" cy="742950"/>
        </a:xfrm>
        <a:prstGeom prst="rect">
          <a:avLst/>
        </a:prstGeom>
      </xdr:spPr>
    </xdr:pic>
    <xdr:clientData/>
  </xdr:oneCellAnchor>
  <xdr:twoCellAnchor editAs="oneCell">
    <xdr:from>
      <xdr:col>7</xdr:col>
      <xdr:colOff>236220</xdr:colOff>
      <xdr:row>39</xdr:row>
      <xdr:rowOff>100126</xdr:rowOff>
    </xdr:from>
    <xdr:to>
      <xdr:col>11</xdr:col>
      <xdr:colOff>62759</xdr:colOff>
      <xdr:row>51</xdr:row>
      <xdr:rowOff>15240</xdr:rowOff>
    </xdr:to>
    <xdr:pic>
      <xdr:nvPicPr>
        <xdr:cNvPr id="4" name="Imagen 3">
          <a:extLst>
            <a:ext uri="{FF2B5EF4-FFF2-40B4-BE49-F238E27FC236}">
              <a16:creationId xmlns:a16="http://schemas.microsoft.com/office/drawing/2014/main" id="{E6DB631C-979B-744D-5249-CADB0809C4DA}"/>
            </a:ext>
          </a:extLst>
        </xdr:cNvPr>
        <xdr:cNvPicPr>
          <a:picLocks noChangeAspect="1"/>
        </xdr:cNvPicPr>
      </xdr:nvPicPr>
      <xdr:blipFill>
        <a:blip xmlns:r="http://schemas.openxmlformats.org/officeDocument/2006/relationships" r:embed="rId2"/>
        <a:stretch>
          <a:fillRect/>
        </a:stretch>
      </xdr:blipFill>
      <xdr:spPr>
        <a:xfrm>
          <a:off x="6362700" y="14600986"/>
          <a:ext cx="3301259" cy="210205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nespaillat/Downloads/DEG-FORE013-Formulario-Informe-de-Evaluacion-Trimestral-de-Metas-Fisicas_28-marzo-2019%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rmulario"/>
      <sheetName val="Historial de Cambios"/>
      <sheetName val="Validacion datos"/>
    </sheetNames>
    <sheetDataSet>
      <sheetData sheetId="0"/>
      <sheetData sheetId="1"/>
      <sheetData sheetId="2">
        <row r="2">
          <cell r="A2">
            <v>1</v>
          </cell>
          <cell r="B2" t="str">
            <v>DESARROLLO INSTITUCIONAL</v>
          </cell>
        </row>
        <row r="3">
          <cell r="A3">
            <v>2</v>
          </cell>
          <cell r="B3" t="str">
            <v>DESARROLLO SOCIAL</v>
          </cell>
        </row>
        <row r="4">
          <cell r="A4">
            <v>3</v>
          </cell>
          <cell r="B4" t="str">
            <v>DESARROLLO PRODUCTIVO</v>
          </cell>
        </row>
        <row r="5">
          <cell r="A5">
            <v>4</v>
          </cell>
          <cell r="B5" t="str">
            <v>DESARROLLO SOSTENIBLE</v>
          </cell>
        </row>
        <row r="8">
          <cell r="A8">
            <v>1.1000000000000001</v>
          </cell>
          <cell r="B8" t="str">
            <v>Administración pública transparente, eficiente y orientada</v>
          </cell>
          <cell r="D8" t="str">
            <v>1.1.1</v>
          </cell>
          <cell r="E8" t="str">
            <v>Estructurar una administración pública eficiente que actúe con honestidad, transparencia y rendición de cuentas y se oriente a la obtención de resultados en beneficio de la sociedad y del desarrollo nacional y local</v>
          </cell>
        </row>
        <row r="9">
          <cell r="A9">
            <v>1.2</v>
          </cell>
          <cell r="B9" t="str">
            <v>Imperio de la ley y seguridad ciudadana</v>
          </cell>
          <cell r="D9" t="str">
            <v>1.1.2</v>
          </cell>
          <cell r="E9" t="str">
            <v>Impulsar el desarrollo local, provincial y regional, mediante el fortalecmimiento de las capacidades de planificación y gestión a los municipios, la participación de los actores sociales y la coordinación con otras instancias del Estado, a fin de potenciar los recursos locales y aprovechar las oportunidades de los mercados globales</v>
          </cell>
        </row>
        <row r="10">
          <cell r="A10">
            <v>1.3</v>
          </cell>
          <cell r="B10" t="str">
            <v>Democracia participativa y ciudadanía responsable</v>
          </cell>
          <cell r="D10" t="str">
            <v>1.2.1</v>
          </cell>
          <cell r="E10" t="str">
            <v>Fortalecer el respeto a la ley y sancionar su incumplimiento a través de un sistema de administración de justicia accesible a toda la población, eficiente en el despacho judicial y ágil en los procesos judiciales</v>
          </cell>
        </row>
        <row r="11">
          <cell r="A11">
            <v>1.4</v>
          </cell>
          <cell r="B11" t="str">
            <v>Seguridad y convivencia pacífica</v>
          </cell>
          <cell r="D11" t="str">
            <v>1.2.2</v>
          </cell>
          <cell r="E11" t="str">
            <v>Construir un clima de seguridad ciudadana basado en el combate a las múltiples causas que originan la delincuencia, la violencia en la convivencia social y el crimen organizado, mediante la articulación eficiente de las políticas de prevención, persecución y sanción</v>
          </cell>
        </row>
        <row r="12">
          <cell r="A12">
            <v>2.1</v>
          </cell>
          <cell r="B12" t="str">
            <v>Educación de calidad para todos y todas</v>
          </cell>
          <cell r="D12" t="str">
            <v>1.3.1</v>
          </cell>
          <cell r="E12" t="str">
            <v>Promover la calidad de la democracia, sus principios, instituciones y procedimientos, facilitando la participación institucional y organizada de la población y el ejercicio responsable de los derechos y deberes ciudadanos</v>
          </cell>
        </row>
        <row r="13">
          <cell r="A13">
            <v>2.2000000000000002</v>
          </cell>
          <cell r="B13" t="str">
            <v>Salud y seguridad social integral</v>
          </cell>
          <cell r="D13" t="str">
            <v>1.3.2</v>
          </cell>
          <cell r="E13" t="str">
            <v>Promover la consolidación del sistema electoral y de partidos políticos para garantizar la actuación responsable, democrática y transparente de los actores e instituciones del sistema político</v>
          </cell>
        </row>
        <row r="14">
          <cell r="A14">
            <v>2.2999999999999998</v>
          </cell>
          <cell r="B14" t="str">
            <v>Igualdad de derechos y oportunidades</v>
          </cell>
          <cell r="D14" t="str">
            <v>1.3.3</v>
          </cell>
          <cell r="E14" t="str">
            <v>Fortalecer las capacidades de control y fiscalización del Congreso Nacional para proteger los recursos públicos y asegurar su uso eficiente, eficaz y transparente</v>
          </cell>
        </row>
        <row r="15">
          <cell r="A15">
            <v>2.4</v>
          </cell>
          <cell r="B15" t="str">
            <v>Cohesión territorial</v>
          </cell>
          <cell r="D15" t="str">
            <v>1.4.1</v>
          </cell>
          <cell r="E15" t="str">
            <v>Garantizar la defensa de los intereses nacionales en los espacios terrestre, marítimo y aéreo</v>
          </cell>
        </row>
        <row r="16">
          <cell r="A16">
            <v>2.5</v>
          </cell>
          <cell r="B16" t="str">
            <v>Vivienda digna en entornos saludables</v>
          </cell>
          <cell r="D16" t="str">
            <v>1.4.2</v>
          </cell>
          <cell r="E16" t="str">
            <v>Consolidar las relaciones internacionales como instrumento de la promoción del desarrollo nacional, la convivencia pacífica, el desarrollo global, regional e insular sostenible y un orden internacional justo, en consonancia con los principios democráticos y el derecho internacional</v>
          </cell>
        </row>
        <row r="17">
          <cell r="A17">
            <v>2.6</v>
          </cell>
          <cell r="B17" t="str">
            <v>Cultura e identidad nacional en un mundo global</v>
          </cell>
          <cell r="D17" t="str">
            <v>2.1.1</v>
          </cell>
          <cell r="E17" t="str">
            <v>Implantar y garantizar un sistema educativo nacional de calidad</v>
          </cell>
        </row>
        <row r="18">
          <cell r="A18">
            <v>2.7</v>
          </cell>
          <cell r="B18" t="str">
            <v>Deportes y recreación física para el desarrollo humano</v>
          </cell>
          <cell r="D18" t="str">
            <v>2.1.2</v>
          </cell>
          <cell r="E18" t="str">
            <v>Universalizar la educación desde el nivel inicial hasta completar el nivel medio</v>
          </cell>
        </row>
        <row r="19">
          <cell r="A19">
            <v>3.1</v>
          </cell>
          <cell r="B19" t="str">
            <v>Economía articulada, innovadora y ambientalmente sostenible, con una estructura productiva que genera crecimiento alto y sostenido, con trabajo digno, que se inserta de forma competitiva en la economía global</v>
          </cell>
          <cell r="D19" t="str">
            <v>2.2.1</v>
          </cell>
          <cell r="E19" t="str">
            <v>Garantizar el derecho de la población al acceso a un modelo de atención integral, con calidad y calidez, que privilegie la promoción de la salud y la prevención de la enfermedad, mediante la consolidación del Sistema Nacional de Salud</v>
          </cell>
        </row>
        <row r="20">
          <cell r="A20">
            <v>3.2</v>
          </cell>
          <cell r="B20" t="str">
            <v>Energía confiable y ambientalmente sostenible</v>
          </cell>
          <cell r="D20" t="str">
            <v>2.2.2</v>
          </cell>
          <cell r="E20" t="str">
            <v>Universalizar el aseguramiento en salud para garantizar el acceso a servicios de salud y reducir el gasto de bolsillo</v>
          </cell>
        </row>
        <row r="21">
          <cell r="A21">
            <v>3.3</v>
          </cell>
          <cell r="B21" t="str">
            <v>Competitividad e innovavión en un ambiente favorable a la cooperación y la responsabilidad social</v>
          </cell>
          <cell r="D21" t="str">
            <v>2.2.3</v>
          </cell>
          <cell r="E21" t="str">
            <v>Garantizar un sistema universal, único y sostenible de Seguridad Social frente a los riesgos de vejez, discapacidad y sobrevivencia, integrando y transparentando los regímenes segmentados existentes, en conformidad con la ley 87-00</v>
          </cell>
        </row>
        <row r="22">
          <cell r="A22">
            <v>3.4</v>
          </cell>
          <cell r="B22" t="str">
            <v>Empleos suficientes y dignos</v>
          </cell>
          <cell r="D22" t="str">
            <v>2.3.1</v>
          </cell>
          <cell r="E22" t="str">
            <v>Construir una cultura de igualdad y equidad entre hombres y mujeres</v>
          </cell>
        </row>
        <row r="23">
          <cell r="A23">
            <v>3.5</v>
          </cell>
          <cell r="B23" t="str">
            <v>Estructura productiva sectorial y territorialmente adecuada, integrada competitivamente a la economía global y que aprovecha las oportunidades del mercado local.</v>
          </cell>
          <cell r="D23" t="str">
            <v>2.3.2</v>
          </cell>
          <cell r="E23" t="str">
            <v>Elevar el capital humano y social y las oportunidades enconómicas para la población en condiciones de pobreza, a fin de elvar su empleabilidad, capacidad de generación de ingresos y mejoría de las condiciones de vida.</v>
          </cell>
        </row>
        <row r="24">
          <cell r="A24">
            <v>4.0999999999999996</v>
          </cell>
          <cell r="B24" t="str">
            <v>Manejo sostenible del medio ambiente</v>
          </cell>
          <cell r="D24" t="str">
            <v>2.3.3</v>
          </cell>
          <cell r="E24" t="str">
            <v>Disminuir la pobreza mediante un efectivo y eficiente sistema de protección social, que tome en cuenta las necesidades y vulnerabilidades a lo largo del ciclo de vida</v>
          </cell>
        </row>
        <row r="25">
          <cell r="A25">
            <v>4.2</v>
          </cell>
          <cell r="B25" t="str">
            <v>Eficaz gestión de riesgos para minimizar pérdidas humanas, económicas y ambientales.</v>
          </cell>
          <cell r="D25" t="str">
            <v>2.3.4</v>
          </cell>
          <cell r="E25" t="str">
            <v>Proteger a los niños, niñas, adolescentes y jóvenes desde la primera infancia para propiciar su desarrollo integral e inclusión social</v>
          </cell>
        </row>
        <row r="26">
          <cell r="A26">
            <v>4.3</v>
          </cell>
          <cell r="B26" t="str">
            <v>Adecuada adaptación al cambio climático</v>
          </cell>
          <cell r="D26" t="str">
            <v>2.3.5</v>
          </cell>
          <cell r="E26" t="str">
            <v>Proteger a la población adulta mayor, en particular aquella en condiciones de vulnerabilidad, e impulsar su inclusión económica y social</v>
          </cell>
        </row>
        <row r="27">
          <cell r="D27" t="str">
            <v>2.3.6</v>
          </cell>
          <cell r="E27" t="str">
            <v>Proteger a las personas con discapacidad, en particular aquellas en condiciones de vulnerabilidad, e impulsar su inclusión económica y social</v>
          </cell>
        </row>
        <row r="28">
          <cell r="D28" t="str">
            <v>2.3.7</v>
          </cell>
          <cell r="E28" t="str">
            <v>Ordenar los flujos migratorios conforme a las necesidades del desarrollo nacional</v>
          </cell>
        </row>
        <row r="29">
          <cell r="D29" t="str">
            <v>2.3.8</v>
          </cell>
          <cell r="E29" t="str">
            <v>Promover y proteger los derechos de la población dominicana en el exterior y propiciar la conservación de su identidad nacional</v>
          </cell>
        </row>
        <row r="30">
          <cell r="D30" t="str">
            <v>2.4.1</v>
          </cell>
          <cell r="E30" t="str">
            <v>Integrar la dimensión de la cohesión territorial en el diseño y la gestión de las políticas públicas</v>
          </cell>
        </row>
        <row r="31">
          <cell r="D31" t="str">
            <v>2.4.2</v>
          </cell>
          <cell r="E31" t="str">
            <v>Reducir la disparidad urbano-rural e interregional en el acceso a servicios y oportunidades económicas, mediante la promoción de un desarrollo territorial ordenado e inclusivo</v>
          </cell>
        </row>
        <row r="32">
          <cell r="D32" t="str">
            <v>2.4.3</v>
          </cell>
          <cell r="E32" t="str">
            <v>Promover el desarrollo sostenible de la zona fronteriza</v>
          </cell>
        </row>
        <row r="33">
          <cell r="D33" t="str">
            <v>2.5.1</v>
          </cell>
          <cell r="E33" t="str">
            <v>Facilitar el acceso de la población a viviendas económicas, seguras y dignas, con seguridad jurídica y en asentamientos humanos sostenibles, socialmente integrados, que cumplan con los criterios de adecuada gestión de riesgos y accesibilidad universal para las personas con discapacidad físico motora</v>
          </cell>
        </row>
        <row r="34">
          <cell r="D34" t="str">
            <v>2.5.2</v>
          </cell>
          <cell r="E34" t="str">
            <v>Garantizar el acceso universal a servicios de agua potable y saneamiento, provistos con calidad y eficiencia</v>
          </cell>
        </row>
        <row r="35">
          <cell r="D35" t="str">
            <v>2.6.1</v>
          </cell>
          <cell r="E35" t="str">
            <v>Recuperar, promover y desarrollar los diferentes procesos y manifestaciones culturales que reafirman la identidad nacional, en un marco de participación, pluralidad, equidad de género y apertura al entorno regional y global</v>
          </cell>
        </row>
        <row r="36">
          <cell r="D36" t="str">
            <v>2.6.2</v>
          </cell>
          <cell r="E36" t="str">
            <v>Promover el desarrollo de la industria cultural</v>
          </cell>
        </row>
        <row r="37">
          <cell r="D37" t="str">
            <v>2.7.1</v>
          </cell>
          <cell r="E37" t="str">
            <v>Promover la cultura de práctica sistemática de actividades físicas y del deporte para elevar la calidad de vida</v>
          </cell>
        </row>
        <row r="38">
          <cell r="D38" t="str">
            <v>3.1.1</v>
          </cell>
          <cell r="E38" t="str">
            <v>Garantizar la sostenibilidad macroeconómica</v>
          </cell>
        </row>
        <row r="39">
          <cell r="D39" t="str">
            <v>3.1.2</v>
          </cell>
          <cell r="E39" t="str">
            <v>Consolidar una gestión de las finanzas públicas sostenible, que asigne los recursos en función de las prioridades del desarrollo nacional y propicie una distribución equitativa de la renta nacional</v>
          </cell>
        </row>
        <row r="40">
          <cell r="D40" t="str">
            <v>3.1.3</v>
          </cell>
          <cell r="E40" t="str">
            <v>Consolidar un sistema financiero eficiente, solvente y profundo que apoye la generación de ahorro y su canalización al desarrollo productivo</v>
          </cell>
        </row>
        <row r="41">
          <cell r="D41" t="str">
            <v>3.2.1</v>
          </cell>
          <cell r="E41" t="str">
            <v>Asegurar un suministro confiable de electricidad, a precios competitivos y en condiciones de sostenibilidad financiera y ambiental</v>
          </cell>
        </row>
        <row r="42">
          <cell r="D42" t="str">
            <v>3.2.2</v>
          </cell>
          <cell r="E42" t="str">
            <v>Garantizar un suministro de combustibles confiable, diversificado, a precios competitivos y en condiciones de sostenibilidad ambiental</v>
          </cell>
        </row>
        <row r="43">
          <cell r="D43" t="str">
            <v>3.3.1</v>
          </cell>
          <cell r="E43" t="str">
            <v>Desarrollar un entorno regulador que asegure un funcionamiento ordenado de los mercados y un clima de inversión y negocios pro-competitivo en un marco de responsabilidad social</v>
          </cell>
        </row>
        <row r="44">
          <cell r="D44" t="str">
            <v>3.3.2</v>
          </cell>
          <cell r="E44" t="str">
            <v>Consolidar el clima de paz laboral para apoyar la generación de empleo decente</v>
          </cell>
        </row>
        <row r="45">
          <cell r="D45" t="str">
            <v>3.3.3</v>
          </cell>
          <cell r="E45" t="str">
            <v>Consolidar un sistema de educación superior de calidad, que responda a las necesidades del desarrollo de la Nación</v>
          </cell>
        </row>
        <row r="46">
          <cell r="D46" t="str">
            <v>3.3.4</v>
          </cell>
          <cell r="E46" t="str">
            <v>Fortalecer el sistema nacional de ciencia, tecnoloíia e innovación para dea respuestas a las demandas económicas, sociales y culturales de la nación y propiciar la inserción en la sociedad y economía del conocimiento</v>
          </cell>
        </row>
        <row r="47">
          <cell r="D47" t="str">
            <v>3.3.5</v>
          </cell>
          <cell r="E47" t="str">
            <v>Lograr acceso universal y uso productivo de las tecnologías de la información y comunicación (TIC)</v>
          </cell>
        </row>
        <row r="48">
          <cell r="D48" t="str">
            <v>3.3.6</v>
          </cell>
          <cell r="E48" t="str">
            <v>Expandir la cobertura y mejorar la calidad y competitividad de la infraestructura y servicios de transporte, logística, orientándolos a la integración del territorio, al apoyo del desarrollo productivo a la inserción competitiva en los mercados internacionales.</v>
          </cell>
        </row>
        <row r="49">
          <cell r="D49" t="str">
            <v>3.3.7</v>
          </cell>
          <cell r="E49" t="str">
            <v>Convertir al país en un centro logístico regional, aprovechando sus ventajas de localización geográfica</v>
          </cell>
        </row>
        <row r="50">
          <cell r="D50" t="str">
            <v>3.4.1</v>
          </cell>
          <cell r="E50" t="str">
            <v>Propiciar mayores niveles de inversión, tanto nacional como extranjera, en actividades de alto valor agregado y capacidad de generación de empleo decente</v>
          </cell>
        </row>
        <row r="51">
          <cell r="D51" t="str">
            <v>3.4.2</v>
          </cell>
          <cell r="E51" t="str">
            <v>Consolidar el Sistema de Formación y Capacitación Continua para el Trabajo, a fin de acompañar al aparato productivo en su proceso de escalamiento de valor, facilitar la inserción en el mercado laboral y desarrollar capacidades emprendedoras</v>
          </cell>
        </row>
        <row r="52">
          <cell r="D52" t="str">
            <v>3.4.3</v>
          </cell>
          <cell r="E52" t="str">
            <v>Elevar la eficiencia, capacidad de inversión y productividad de las micro, pequeñas y medianas empresas (MIPYME).</v>
          </cell>
        </row>
        <row r="53">
          <cell r="D53" t="str">
            <v>3.5.1</v>
          </cell>
          <cell r="E53" t="str">
            <v>Impulsar el desarrollo exportador sobre la base de una inserción competitiva en los mercados internacionales</v>
          </cell>
        </row>
        <row r="54">
          <cell r="D54" t="str">
            <v>3.5.2</v>
          </cell>
          <cell r="E54" t="str">
            <v>Crear la infraestructura (física e institucional) de normalización, metrología, reglamentación técnica y acreditación, que garantice el cumplimiento de los requisitos de los mercados globales y un compromiso con la excelencia</v>
          </cell>
        </row>
        <row r="55">
          <cell r="D55" t="str">
            <v>3.5.3</v>
          </cell>
          <cell r="E55" t="str">
            <v>Elevar la productividad, competitividad y sostenibilidad ambiental y financiera de las cadenas agroproductivas, a fin de contribuir a la seguridad alimentaria, aprovechar el potencial exportador y generar empleo e ingresos para la población rural</v>
          </cell>
        </row>
        <row r="56">
          <cell r="D56" t="str">
            <v>3.5.4</v>
          </cell>
          <cell r="E56" t="str">
            <v>Desarrollar un sector manufacturero articulador del aparato productivo nacional, ambientalmente sostenible e integrado a los mercados globales con creciente escalamiento en las cadenas de valor</v>
          </cell>
        </row>
        <row r="57">
          <cell r="D57" t="str">
            <v>3.5.5</v>
          </cell>
          <cell r="E57" t="str">
            <v>Apoyar la competitividad, diversificación y sostenibilidad del sector turismo</v>
          </cell>
        </row>
        <row r="58">
          <cell r="D58" t="str">
            <v>3.5.6</v>
          </cell>
          <cell r="E58" t="str">
            <v>Consolidar un entorno adecuado que incentive la inversión para el desarrollo sostenible del sector minero</v>
          </cell>
        </row>
        <row r="59">
          <cell r="D59" t="str">
            <v>4.1.1</v>
          </cell>
          <cell r="E59" t="str">
            <v>Proteger y usar de forma sostenible los bienes y servicios de los ecosistemas, la bio-diversidad y el patrimonio natural de la nación, incluidos los recursos marinos</v>
          </cell>
        </row>
        <row r="60">
          <cell r="D60" t="str">
            <v>4.1.2</v>
          </cell>
          <cell r="E60" t="str">
            <v>Promover la producción y el consumo sostenibles</v>
          </cell>
        </row>
        <row r="61">
          <cell r="D61" t="str">
            <v>4.1.3</v>
          </cell>
          <cell r="E61" t="str">
            <v>Desarrollar una gestión integral de desechos, sustancias contaminantes y fuentes de contaminación</v>
          </cell>
        </row>
        <row r="62">
          <cell r="D62" t="str">
            <v>4.1.4</v>
          </cell>
          <cell r="E62" t="str">
            <v>Gestionar el recurso agua de manera eficiente y sostenible, para garantizar la seguridad hídrica</v>
          </cell>
        </row>
        <row r="63">
          <cell r="D63" t="str">
            <v>4.2.1</v>
          </cell>
          <cell r="E63" t="str">
            <v>Desarrollar un eficaz sistema nacional de gestión integral de riesgos, con activa participación de las comunidades y gobiernos locales, que minimice los daños y posibilite la recuperación rápida y sostenible de las áreas y poblaciones afectadas</v>
          </cell>
        </row>
        <row r="64">
          <cell r="D64" t="str">
            <v>4.3.1</v>
          </cell>
          <cell r="E64" t="str">
            <v>Reducir la vulnerabilidad, avanzar en la adaptación a los efectos del cambio climático y contribuir a la mitigación de sus causas</v>
          </cell>
        </row>
      </sheetData>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a134" displayName="Tabla134" ref="B29:K30" totalsRowShown="0" headerRowDxfId="14" dataDxfId="12" headerRowBorderDxfId="13" tableBorderDxfId="11" totalsRowBorderDxfId="10">
  <tableColumns count="10">
    <tableColumn id="1" xr3:uid="{00000000-0010-0000-0000-000001000000}" name="Producto" dataDxfId="9"/>
    <tableColumn id="2" xr3:uid="{00000000-0010-0000-0000-000002000000}" name="Indicador" dataDxfId="8"/>
    <tableColumn id="3" xr3:uid="{00000000-0010-0000-0000-000003000000}" name="Física_x000a_(A)" dataDxfId="7"/>
    <tableColumn id="4" xr3:uid="{00000000-0010-0000-0000-000004000000}" name="Financiera_x000a_(B)" dataDxfId="6"/>
    <tableColumn id="9" xr3:uid="{00000000-0010-0000-0000-000009000000}" name="Física_x000a_(C)" dataDxfId="5"/>
    <tableColumn id="10" xr3:uid="{00000000-0010-0000-0000-00000A000000}" name="Financiera_x000a_(D)" dataDxfId="4"/>
    <tableColumn id="5" xr3:uid="{00000000-0010-0000-0000-000005000000}" name="Física _x000a_(E)" dataDxfId="3"/>
    <tableColumn id="6" xr3:uid="{00000000-0010-0000-0000-000006000000}" name="Financiera _x000a_ (F)" dataDxfId="2"/>
    <tableColumn id="7" xr3:uid="{00000000-0010-0000-0000-000007000000}" name="Física _x000a_(%)_x000a_ G=E/C" dataDxfId="1" dataCellStyle="Porcentaje">
      <calculatedColumnFormula>Tabla134[Física 
(E)]/Tabla134[Física
(C)]</calculatedColumnFormula>
    </tableColumn>
    <tableColumn id="8" xr3:uid="{00000000-0010-0000-0000-000008000000}" name="Financiero _x000a_(%) _x000a_H=F/D" dataDxfId="0">
      <calculatedColumnFormula>Tabla134[Financiera 
 (F)]/Tabla134[Financiera
(D)]</calculatedColumnFormula>
    </tableColumn>
  </tableColumns>
  <tableStyleInfo name="Estilo de tabla 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1"/>
    <pageSetUpPr fitToPage="1"/>
  </sheetPr>
  <dimension ref="B1:M44"/>
  <sheetViews>
    <sheetView showGridLines="0" tabSelected="1" topLeftCell="A39" zoomScaleNormal="100" workbookViewId="0">
      <selection activeCell="E54" sqref="E54"/>
    </sheetView>
  </sheetViews>
  <sheetFormatPr baseColWidth="10" defaultRowHeight="14.4" x14ac:dyDescent="0.3"/>
  <cols>
    <col min="1" max="1" width="3" customWidth="1"/>
    <col min="2" max="2" width="23" style="5" customWidth="1"/>
    <col min="3" max="11" width="12.6640625" style="5" customWidth="1"/>
    <col min="12" max="12" width="11.88671875" bestFit="1" customWidth="1"/>
  </cols>
  <sheetData>
    <row r="1" spans="2:11" ht="15" thickBot="1" x14ac:dyDescent="0.35"/>
    <row r="2" spans="2:11" ht="21.6" thickBot="1" x14ac:dyDescent="0.35">
      <c r="B2" s="17"/>
      <c r="C2" s="39" t="s">
        <v>69</v>
      </c>
      <c r="D2" s="40"/>
      <c r="E2" s="40"/>
      <c r="F2" s="40"/>
      <c r="G2" s="40"/>
      <c r="H2" s="40"/>
      <c r="I2" s="40"/>
      <c r="J2" s="40"/>
      <c r="K2" s="41"/>
    </row>
    <row r="3" spans="2:11" ht="21.6" thickBot="1" x14ac:dyDescent="0.35">
      <c r="B3" s="18"/>
      <c r="C3" s="42" t="s">
        <v>0</v>
      </c>
      <c r="D3" s="43"/>
      <c r="E3" s="42" t="s">
        <v>1</v>
      </c>
      <c r="F3" s="43"/>
      <c r="G3" s="43"/>
      <c r="H3" s="43"/>
      <c r="I3" s="44"/>
      <c r="J3" s="1" t="s">
        <v>2</v>
      </c>
      <c r="K3" s="2" t="s">
        <v>3</v>
      </c>
    </row>
    <row r="4" spans="2:11" ht="21.6" thickBot="1" x14ac:dyDescent="0.35">
      <c r="B4" s="19"/>
      <c r="C4" s="45" t="s">
        <v>4</v>
      </c>
      <c r="D4" s="46"/>
      <c r="E4" s="45"/>
      <c r="F4" s="46"/>
      <c r="G4" s="46"/>
      <c r="H4" s="46"/>
      <c r="I4" s="47"/>
      <c r="J4" s="23"/>
      <c r="K4" s="24"/>
    </row>
    <row r="5" spans="2:11" x14ac:dyDescent="0.3">
      <c r="B5" s="48"/>
      <c r="C5" s="49"/>
      <c r="D5" s="49"/>
      <c r="E5" s="50"/>
      <c r="F5" s="50"/>
      <c r="G5" s="50"/>
      <c r="H5" s="50"/>
      <c r="I5" s="50"/>
      <c r="J5" s="49"/>
      <c r="K5" s="51"/>
    </row>
    <row r="6" spans="2:11" ht="3" customHeight="1" x14ac:dyDescent="0.3">
      <c r="B6" s="52"/>
      <c r="C6" s="53"/>
      <c r="D6" s="53"/>
      <c r="E6" s="53"/>
      <c r="F6" s="53"/>
      <c r="G6" s="53"/>
      <c r="H6" s="53"/>
      <c r="I6" s="53"/>
      <c r="J6" s="53"/>
      <c r="K6" s="54"/>
    </row>
    <row r="7" spans="2:11" ht="15.6" x14ac:dyDescent="0.3">
      <c r="B7" s="55" t="s">
        <v>59</v>
      </c>
      <c r="C7" s="56"/>
      <c r="D7" s="56"/>
      <c r="E7" s="56"/>
      <c r="F7" s="56"/>
      <c r="G7" s="56"/>
      <c r="H7" s="56"/>
      <c r="I7" s="56"/>
      <c r="J7" s="56"/>
      <c r="K7" s="57"/>
    </row>
    <row r="8" spans="2:11" ht="15.6" x14ac:dyDescent="0.3">
      <c r="B8" s="58" t="s">
        <v>5</v>
      </c>
      <c r="C8" s="59"/>
      <c r="D8" s="59"/>
      <c r="E8" s="59"/>
      <c r="F8" s="59"/>
      <c r="G8" s="59"/>
      <c r="H8" s="59"/>
      <c r="I8" s="59"/>
      <c r="J8" s="59"/>
      <c r="K8" s="60"/>
    </row>
    <row r="9" spans="2:11" x14ac:dyDescent="0.3">
      <c r="B9" s="3" t="s">
        <v>6</v>
      </c>
      <c r="C9" s="36" t="s">
        <v>47</v>
      </c>
      <c r="D9" s="37"/>
      <c r="E9" s="37"/>
      <c r="F9" s="37"/>
      <c r="G9" s="37"/>
      <c r="H9" s="37"/>
      <c r="I9" s="37"/>
      <c r="J9" s="37"/>
      <c r="K9" s="38"/>
    </row>
    <row r="10" spans="2:11" ht="15" customHeight="1" x14ac:dyDescent="0.3">
      <c r="B10" s="20" t="s">
        <v>35</v>
      </c>
      <c r="C10" s="36" t="s">
        <v>48</v>
      </c>
      <c r="D10" s="37"/>
      <c r="E10" s="37"/>
      <c r="F10" s="37"/>
      <c r="G10" s="37"/>
      <c r="H10" s="37"/>
      <c r="I10" s="37"/>
      <c r="J10" s="37"/>
      <c r="K10" s="38"/>
    </row>
    <row r="11" spans="2:11" x14ac:dyDescent="0.3">
      <c r="B11" s="20" t="s">
        <v>36</v>
      </c>
      <c r="C11" s="36" t="s">
        <v>60</v>
      </c>
      <c r="D11" s="37"/>
      <c r="E11" s="37"/>
      <c r="F11" s="37"/>
      <c r="G11" s="37"/>
      <c r="H11" s="37"/>
      <c r="I11" s="37"/>
      <c r="J11" s="37"/>
      <c r="K11" s="38"/>
    </row>
    <row r="12" spans="2:11" ht="62.25" customHeight="1" x14ac:dyDescent="0.3">
      <c r="B12" s="3" t="s">
        <v>7</v>
      </c>
      <c r="C12" s="36" t="s">
        <v>50</v>
      </c>
      <c r="D12" s="37"/>
      <c r="E12" s="37"/>
      <c r="F12" s="37"/>
      <c r="G12" s="37"/>
      <c r="H12" s="37"/>
      <c r="I12" s="37"/>
      <c r="J12" s="37"/>
      <c r="K12" s="38"/>
    </row>
    <row r="13" spans="2:11" ht="57.75" customHeight="1" x14ac:dyDescent="0.3">
      <c r="B13" s="3" t="s">
        <v>8</v>
      </c>
      <c r="C13" s="36" t="s">
        <v>51</v>
      </c>
      <c r="D13" s="37"/>
      <c r="E13" s="37"/>
      <c r="F13" s="37"/>
      <c r="G13" s="37"/>
      <c r="H13" s="37"/>
      <c r="I13" s="37"/>
      <c r="J13" s="37"/>
      <c r="K13" s="38"/>
    </row>
    <row r="14" spans="2:11" ht="15.6" x14ac:dyDescent="0.3">
      <c r="B14" s="55" t="s">
        <v>9</v>
      </c>
      <c r="C14" s="56"/>
      <c r="D14" s="56"/>
      <c r="E14" s="56"/>
      <c r="F14" s="56"/>
      <c r="G14" s="56"/>
      <c r="H14" s="56"/>
      <c r="I14" s="56"/>
      <c r="J14" s="56"/>
      <c r="K14" s="57"/>
    </row>
    <row r="15" spans="2:11" ht="23.25" customHeight="1" x14ac:dyDescent="0.3">
      <c r="B15" s="3" t="s">
        <v>10</v>
      </c>
      <c r="C15" s="21">
        <v>1</v>
      </c>
      <c r="D15" s="61" t="str">
        <f>IFERROR(VLOOKUP(C15,'[1]Validacion datos'!A2:B5,2,FALSE),"")</f>
        <v>DESARROLLO INSTITUCIONAL</v>
      </c>
      <c r="E15" s="61"/>
      <c r="F15" s="61"/>
      <c r="G15" s="61"/>
      <c r="H15" s="61"/>
      <c r="I15" s="61"/>
      <c r="J15" s="61"/>
      <c r="K15" s="61"/>
    </row>
    <row r="16" spans="2:11" ht="23.25" customHeight="1" x14ac:dyDescent="0.3">
      <c r="B16" s="3" t="s">
        <v>11</v>
      </c>
      <c r="C16" s="6">
        <v>1.4</v>
      </c>
      <c r="D16" s="61" t="str">
        <f>IFERROR(VLOOKUP(C16,'[1]Validacion datos'!A8:B26,2,FALSE),"")</f>
        <v>Seguridad y convivencia pacífica</v>
      </c>
      <c r="E16" s="61"/>
      <c r="F16" s="61"/>
      <c r="G16" s="61"/>
      <c r="H16" s="61"/>
      <c r="I16" s="61"/>
      <c r="J16" s="61"/>
      <c r="K16" s="61"/>
    </row>
    <row r="17" spans="2:13" ht="23.25" customHeight="1" x14ac:dyDescent="0.3">
      <c r="B17" s="3" t="s">
        <v>12</v>
      </c>
      <c r="C17" s="6" t="s">
        <v>49</v>
      </c>
      <c r="D17" s="62" t="str">
        <f>IFERROR(VLOOKUP(C17,'[1]Validacion datos'!D8:E64,2,FALSE),"")</f>
        <v>Garantizar la defensa de los intereses nacionales en los espacios terrestre, marítimo y aéreo</v>
      </c>
      <c r="E17" s="63"/>
      <c r="F17" s="63"/>
      <c r="G17" s="63"/>
      <c r="H17" s="63"/>
      <c r="I17" s="63"/>
      <c r="J17" s="63"/>
      <c r="K17" s="64"/>
    </row>
    <row r="18" spans="2:13" ht="15.6" x14ac:dyDescent="0.3">
      <c r="B18" s="55" t="s">
        <v>13</v>
      </c>
      <c r="C18" s="56"/>
      <c r="D18" s="56"/>
      <c r="E18" s="56"/>
      <c r="F18" s="56"/>
      <c r="G18" s="56"/>
      <c r="H18" s="56"/>
      <c r="I18" s="56"/>
      <c r="J18" s="56"/>
      <c r="K18" s="57"/>
    </row>
    <row r="19" spans="2:13" ht="20.25" customHeight="1" x14ac:dyDescent="0.3">
      <c r="B19" s="3" t="s">
        <v>14</v>
      </c>
      <c r="C19" s="65" t="s">
        <v>55</v>
      </c>
      <c r="D19" s="65"/>
      <c r="E19" s="65"/>
      <c r="F19" s="65"/>
      <c r="G19" s="65"/>
      <c r="H19" s="65"/>
      <c r="I19" s="65"/>
      <c r="J19" s="65"/>
      <c r="K19" s="66"/>
    </row>
    <row r="20" spans="2:13" ht="46.5" customHeight="1" x14ac:dyDescent="0.3">
      <c r="B20" s="7" t="s">
        <v>15</v>
      </c>
      <c r="C20" s="65" t="s">
        <v>61</v>
      </c>
      <c r="D20" s="65"/>
      <c r="E20" s="65"/>
      <c r="F20" s="65"/>
      <c r="G20" s="65"/>
      <c r="H20" s="65"/>
      <c r="I20" s="65"/>
      <c r="J20" s="65"/>
      <c r="K20" s="66"/>
    </row>
    <row r="21" spans="2:13" ht="24.75" customHeight="1" x14ac:dyDescent="0.3">
      <c r="B21" s="7" t="s">
        <v>16</v>
      </c>
      <c r="C21" s="65" t="s">
        <v>62</v>
      </c>
      <c r="D21" s="65"/>
      <c r="E21" s="65"/>
      <c r="F21" s="65"/>
      <c r="G21" s="65"/>
      <c r="H21" s="65"/>
      <c r="I21" s="65"/>
      <c r="J21" s="65"/>
      <c r="K21" s="66"/>
    </row>
    <row r="22" spans="2:13" ht="31.5" customHeight="1" x14ac:dyDescent="0.3">
      <c r="B22" s="7" t="s">
        <v>37</v>
      </c>
      <c r="C22" s="67" t="s">
        <v>70</v>
      </c>
      <c r="D22" s="67"/>
      <c r="E22" s="67"/>
      <c r="F22" s="67"/>
      <c r="G22" s="67"/>
      <c r="H22" s="67"/>
      <c r="I22" s="67"/>
      <c r="J22" s="67"/>
      <c r="K22" s="68"/>
    </row>
    <row r="23" spans="2:13" ht="15.6" x14ac:dyDescent="0.3">
      <c r="B23" s="55" t="s">
        <v>17</v>
      </c>
      <c r="C23" s="56"/>
      <c r="D23" s="56"/>
      <c r="E23" s="56"/>
      <c r="F23" s="56"/>
      <c r="G23" s="56"/>
      <c r="H23" s="56"/>
      <c r="I23" s="56"/>
      <c r="J23" s="56"/>
      <c r="K23" s="57"/>
    </row>
    <row r="24" spans="2:13" ht="15.6" x14ac:dyDescent="0.3">
      <c r="B24" s="58" t="s">
        <v>18</v>
      </c>
      <c r="C24" s="59"/>
      <c r="D24" s="59"/>
      <c r="E24" s="59"/>
      <c r="F24" s="59"/>
      <c r="G24" s="59"/>
      <c r="H24" s="59"/>
      <c r="I24" s="59"/>
      <c r="J24" s="59"/>
      <c r="K24" s="60"/>
    </row>
    <row r="25" spans="2:13" ht="15" customHeight="1" x14ac:dyDescent="0.3">
      <c r="B25" s="69" t="s">
        <v>19</v>
      </c>
      <c r="C25" s="70"/>
      <c r="D25" s="71" t="s">
        <v>20</v>
      </c>
      <c r="E25" s="72"/>
      <c r="F25" s="72"/>
      <c r="G25" s="72" t="s">
        <v>21</v>
      </c>
      <c r="H25" s="72"/>
      <c r="I25" s="70"/>
      <c r="J25" s="71" t="s">
        <v>22</v>
      </c>
      <c r="K25" s="73"/>
    </row>
    <row r="26" spans="2:13" x14ac:dyDescent="0.3">
      <c r="B26" s="74">
        <v>1567765628.96</v>
      </c>
      <c r="C26" s="75"/>
      <c r="D26" s="76">
        <v>1567765628.96</v>
      </c>
      <c r="E26" s="77"/>
      <c r="F26" s="78"/>
      <c r="G26" s="76">
        <v>560553950.97000003</v>
      </c>
      <c r="H26" s="77"/>
      <c r="I26" s="78"/>
      <c r="J26" s="79">
        <f>+G26/D26</f>
        <v>0.35754958561111688</v>
      </c>
      <c r="K26" s="80"/>
    </row>
    <row r="27" spans="2:13" ht="15.6" x14ac:dyDescent="0.3">
      <c r="B27" s="58" t="s">
        <v>23</v>
      </c>
      <c r="C27" s="59"/>
      <c r="D27" s="59"/>
      <c r="E27" s="59"/>
      <c r="F27" s="59"/>
      <c r="G27" s="59"/>
      <c r="H27" s="59"/>
      <c r="I27" s="59"/>
      <c r="J27" s="59"/>
      <c r="K27" s="60"/>
    </row>
    <row r="28" spans="2:13" x14ac:dyDescent="0.3">
      <c r="B28" s="4"/>
      <c r="C28"/>
      <c r="D28" s="81" t="s">
        <v>46</v>
      </c>
      <c r="E28" s="82"/>
      <c r="F28" s="81" t="s">
        <v>65</v>
      </c>
      <c r="G28" s="82"/>
      <c r="H28" s="81" t="s">
        <v>66</v>
      </c>
      <c r="I28" s="81"/>
      <c r="J28" s="81" t="s">
        <v>24</v>
      </c>
      <c r="K28" s="83"/>
    </row>
    <row r="29" spans="2:13" ht="41.4" x14ac:dyDescent="0.3">
      <c r="B29" s="8" t="s">
        <v>25</v>
      </c>
      <c r="C29" s="9" t="s">
        <v>26</v>
      </c>
      <c r="D29" s="9" t="s">
        <v>38</v>
      </c>
      <c r="E29" s="9" t="s">
        <v>39</v>
      </c>
      <c r="F29" s="9" t="s">
        <v>40</v>
      </c>
      <c r="G29" s="9" t="s">
        <v>41</v>
      </c>
      <c r="H29" s="9" t="s">
        <v>42</v>
      </c>
      <c r="I29" s="9" t="s">
        <v>43</v>
      </c>
      <c r="J29" s="9" t="s">
        <v>44</v>
      </c>
      <c r="K29" s="10" t="s">
        <v>45</v>
      </c>
      <c r="M29" s="29"/>
    </row>
    <row r="30" spans="2:13" ht="73.5" customHeight="1" x14ac:dyDescent="0.3">
      <c r="B30" s="11" t="s">
        <v>52</v>
      </c>
      <c r="C30" s="12" t="s">
        <v>53</v>
      </c>
      <c r="D30" s="31">
        <v>28930901</v>
      </c>
      <c r="E30" s="13">
        <v>1567765628.96</v>
      </c>
      <c r="F30" s="31">
        <v>15097473</v>
      </c>
      <c r="G30" s="13">
        <v>755100314.48000002</v>
      </c>
      <c r="H30" s="14">
        <v>18673723</v>
      </c>
      <c r="I30" s="13">
        <v>560553950.97000003</v>
      </c>
      <c r="J30" s="15">
        <f>Tabla134[Física 
(E)]/Tabla134[Física
(C)]</f>
        <v>1.2368773900108978</v>
      </c>
      <c r="K30" s="16">
        <f>Tabla134[Financiera 
 (F)]/Tabla134[Financiera
(D)]</f>
        <v>0.74235692956375687</v>
      </c>
    </row>
    <row r="31" spans="2:13" ht="15.6" x14ac:dyDescent="0.3">
      <c r="B31" s="55" t="s">
        <v>27</v>
      </c>
      <c r="C31" s="56"/>
      <c r="D31" s="56"/>
      <c r="E31" s="56"/>
      <c r="F31" s="56"/>
      <c r="G31" s="56"/>
      <c r="H31" s="56"/>
      <c r="I31" s="56"/>
      <c r="J31" s="56"/>
      <c r="K31" s="57"/>
      <c r="M31" s="30"/>
    </row>
    <row r="32" spans="2:13" ht="15.6" x14ac:dyDescent="0.3">
      <c r="B32" s="58" t="s">
        <v>28</v>
      </c>
      <c r="C32" s="59"/>
      <c r="D32" s="59"/>
      <c r="E32" s="59"/>
      <c r="F32" s="59"/>
      <c r="G32" s="59"/>
      <c r="H32" s="59"/>
      <c r="I32" s="59"/>
      <c r="J32" s="59"/>
      <c r="K32" s="60"/>
    </row>
    <row r="33" spans="2:13" ht="20.25" customHeight="1" x14ac:dyDescent="0.3">
      <c r="B33" s="32" t="s">
        <v>29</v>
      </c>
      <c r="C33" s="85" t="s">
        <v>54</v>
      </c>
      <c r="D33" s="85"/>
      <c r="E33" s="85"/>
      <c r="F33" s="85"/>
      <c r="G33" s="85"/>
      <c r="H33" s="85"/>
      <c r="I33" s="85"/>
      <c r="J33" s="85"/>
      <c r="K33" s="86"/>
    </row>
    <row r="34" spans="2:13" ht="33.75" customHeight="1" x14ac:dyDescent="0.3">
      <c r="B34" s="33" t="s">
        <v>30</v>
      </c>
      <c r="C34" s="87" t="s">
        <v>63</v>
      </c>
      <c r="D34" s="88"/>
      <c r="E34" s="88"/>
      <c r="F34" s="88"/>
      <c r="G34" s="88"/>
      <c r="H34" s="88"/>
      <c r="I34" s="88"/>
      <c r="J34" s="88"/>
      <c r="K34" s="89"/>
    </row>
    <row r="35" spans="2:13" ht="121.5" customHeight="1" x14ac:dyDescent="0.3">
      <c r="B35" s="34" t="s">
        <v>31</v>
      </c>
      <c r="C35" s="90" t="s">
        <v>71</v>
      </c>
      <c r="D35" s="90"/>
      <c r="E35" s="90"/>
      <c r="F35" s="90"/>
      <c r="G35" s="90"/>
      <c r="H35" s="90"/>
      <c r="I35" s="90"/>
      <c r="J35" s="90"/>
      <c r="K35" s="91"/>
      <c r="L35" s="25"/>
    </row>
    <row r="36" spans="2:13" ht="161.25" customHeight="1" x14ac:dyDescent="0.3">
      <c r="B36" s="34" t="s">
        <v>32</v>
      </c>
      <c r="C36" s="90" t="s">
        <v>68</v>
      </c>
      <c r="D36" s="90"/>
      <c r="E36" s="90"/>
      <c r="F36" s="90"/>
      <c r="G36" s="90"/>
      <c r="H36" s="90"/>
      <c r="I36" s="90"/>
      <c r="J36" s="90"/>
      <c r="K36" s="91"/>
      <c r="L36" s="26"/>
      <c r="M36" s="27"/>
    </row>
    <row r="37" spans="2:13" ht="15.6" x14ac:dyDescent="0.3">
      <c r="B37" s="55" t="s">
        <v>33</v>
      </c>
      <c r="C37" s="56"/>
      <c r="D37" s="56"/>
      <c r="E37" s="56"/>
      <c r="F37" s="56"/>
      <c r="G37" s="56"/>
      <c r="H37" s="56"/>
      <c r="I37" s="56"/>
      <c r="J37" s="56"/>
      <c r="K37" s="57"/>
    </row>
    <row r="38" spans="2:13" ht="15.6" x14ac:dyDescent="0.3">
      <c r="B38" s="92" t="s">
        <v>34</v>
      </c>
      <c r="C38" s="93"/>
      <c r="D38" s="93"/>
      <c r="E38" s="93"/>
      <c r="F38" s="93"/>
      <c r="G38" s="93"/>
      <c r="H38" s="93"/>
      <c r="I38" s="93"/>
      <c r="J38" s="93"/>
      <c r="K38" s="94"/>
    </row>
    <row r="39" spans="2:13" ht="26.1" customHeight="1" x14ac:dyDescent="0.3">
      <c r="B39" s="95" t="s">
        <v>64</v>
      </c>
      <c r="C39" s="96"/>
      <c r="D39" s="96"/>
      <c r="E39" s="96"/>
      <c r="F39" s="96"/>
      <c r="G39" s="96"/>
      <c r="H39" s="96"/>
      <c r="I39" s="96"/>
      <c r="J39" s="96"/>
      <c r="K39" s="97"/>
    </row>
    <row r="40" spans="2:13" ht="11.25" customHeight="1" x14ac:dyDescent="0.3">
      <c r="B40" s="22"/>
      <c r="C40" s="22"/>
      <c r="D40" s="22"/>
      <c r="E40" s="22"/>
      <c r="F40" s="22"/>
      <c r="G40" s="22"/>
      <c r="H40" s="22"/>
      <c r="I40" s="22"/>
      <c r="J40" s="22"/>
      <c r="K40" s="22"/>
    </row>
    <row r="41" spans="2:13" ht="16.5" customHeight="1" x14ac:dyDescent="0.3">
      <c r="B41" s="35" t="s">
        <v>67</v>
      </c>
      <c r="C41" s="28"/>
      <c r="D41" s="28"/>
      <c r="E41" s="28"/>
      <c r="F41" s="28"/>
      <c r="G41" s="28"/>
      <c r="H41" s="28"/>
      <c r="I41" s="28"/>
      <c r="J41" s="28"/>
      <c r="K41" s="28"/>
    </row>
    <row r="42" spans="2:13" ht="15.6" x14ac:dyDescent="0.3">
      <c r="B42" s="98"/>
      <c r="C42" s="98"/>
      <c r="D42" s="98"/>
      <c r="H42" s="99" t="s">
        <v>58</v>
      </c>
      <c r="I42" s="99"/>
      <c r="J42" s="99"/>
      <c r="K42" s="99"/>
    </row>
    <row r="43" spans="2:13" x14ac:dyDescent="0.3">
      <c r="H43" s="84" t="s">
        <v>56</v>
      </c>
      <c r="I43" s="84"/>
      <c r="J43" s="84"/>
      <c r="K43" s="84"/>
    </row>
    <row r="44" spans="2:13" x14ac:dyDescent="0.3">
      <c r="H44" s="84" t="s">
        <v>57</v>
      </c>
      <c r="I44" s="84"/>
      <c r="J44" s="84"/>
      <c r="K44" s="84"/>
    </row>
  </sheetData>
  <mergeCells count="51">
    <mergeCell ref="H44:K44"/>
    <mergeCell ref="B32:K32"/>
    <mergeCell ref="C33:K33"/>
    <mergeCell ref="C34:K34"/>
    <mergeCell ref="C35:K35"/>
    <mergeCell ref="C36:K36"/>
    <mergeCell ref="B37:K37"/>
    <mergeCell ref="B38:K38"/>
    <mergeCell ref="B39:K39"/>
    <mergeCell ref="B42:D42"/>
    <mergeCell ref="H42:K42"/>
    <mergeCell ref="H43:K43"/>
    <mergeCell ref="B31:K31"/>
    <mergeCell ref="B24:K24"/>
    <mergeCell ref="B25:C25"/>
    <mergeCell ref="D25:F25"/>
    <mergeCell ref="G25:I25"/>
    <mergeCell ref="J25:K25"/>
    <mergeCell ref="B26:C26"/>
    <mergeCell ref="D26:F26"/>
    <mergeCell ref="G26:I26"/>
    <mergeCell ref="J26:K26"/>
    <mergeCell ref="B27:K27"/>
    <mergeCell ref="D28:E28"/>
    <mergeCell ref="F28:G28"/>
    <mergeCell ref="H28:I28"/>
    <mergeCell ref="J28:K28"/>
    <mergeCell ref="B23:K23"/>
    <mergeCell ref="C12:K12"/>
    <mergeCell ref="C13:K13"/>
    <mergeCell ref="B14:K14"/>
    <mergeCell ref="D15:K15"/>
    <mergeCell ref="D16:K16"/>
    <mergeCell ref="D17:K17"/>
    <mergeCell ref="B18:K18"/>
    <mergeCell ref="C19:K19"/>
    <mergeCell ref="C20:K20"/>
    <mergeCell ref="C21:K21"/>
    <mergeCell ref="C22:K22"/>
    <mergeCell ref="C11:K11"/>
    <mergeCell ref="C2:K2"/>
    <mergeCell ref="C3:D3"/>
    <mergeCell ref="E3:I3"/>
    <mergeCell ref="C4:D4"/>
    <mergeCell ref="E4:I4"/>
    <mergeCell ref="B5:K5"/>
    <mergeCell ref="B6:K6"/>
    <mergeCell ref="B7:K7"/>
    <mergeCell ref="B8:K8"/>
    <mergeCell ref="C9:K9"/>
    <mergeCell ref="C10:K10"/>
  </mergeCells>
  <dataValidations count="16">
    <dataValidation allowBlank="1" showInputMessage="1" showErrorMessage="1" prompt="Monto ejecutado en el trimestre" sqref="I29:I30" xr:uid="{00000000-0002-0000-0000-000000000000}"/>
    <dataValidation allowBlank="1" showInputMessage="1" showErrorMessage="1" prompt="Meta alcanzada en el trimestre" sqref="H29:H30" xr:uid="{00000000-0002-0000-0000-000001000000}"/>
    <dataValidation allowBlank="1" showInputMessage="1" showErrorMessage="1" prompt="Monto presupuestado para el producto" sqref="G29 E30:G30 E29" xr:uid="{00000000-0002-0000-0000-000002000000}"/>
    <dataValidation allowBlank="1" showInputMessage="1" showErrorMessage="1" prompt="Meta anual del indicador" sqref="F29 D29:D30" xr:uid="{00000000-0002-0000-0000-000003000000}"/>
    <dataValidation allowBlank="1" showInputMessage="1" showErrorMessage="1" prompt="Nombre del indicador" sqref="C29:C30" xr:uid="{00000000-0002-0000-0000-000004000000}"/>
    <dataValidation allowBlank="1" showInputMessage="1" showErrorMessage="1" prompt="Nombre de cada producto" sqref="B29:B30" xr:uid="{00000000-0002-0000-0000-000005000000}"/>
    <dataValidation allowBlank="1" showInputMessage="1" showErrorMessage="1" prompt="¿En qué consiste el programa?" sqref="C20:K20" xr:uid="{00000000-0002-0000-0000-000006000000}"/>
    <dataValidation allowBlank="1" showInputMessage="1" showErrorMessage="1" prompt="Presupuesto del programa" sqref="G26 B26:D26" xr:uid="{00000000-0002-0000-0000-000007000000}"/>
    <dataValidation allowBlank="1" showInputMessage="1" showErrorMessage="1" prompt="Oportunidades de mejora identificadas" sqref="B39:K40" xr:uid="{00000000-0002-0000-0000-000008000000}"/>
    <dataValidation allowBlank="1" showInputMessage="1" showErrorMessage="1" prompt="De existir desvío, explicar razones." sqref="C36:K36" xr:uid="{00000000-0002-0000-0000-000009000000}"/>
    <dataValidation allowBlank="1" showInputMessage="1" showErrorMessage="1" prompt="1. Describir lo plasmado en el presupuesto_x000a_2. Describir lo alcanzado en términos financieros y de producción " sqref="C35:K35" xr:uid="{00000000-0002-0000-0000-00000A000000}"/>
    <dataValidation allowBlank="1" showInputMessage="1" showErrorMessage="1" prompt="¿En qué consiste el producto? su objetivo" sqref="C34:K34" xr:uid="{00000000-0002-0000-0000-00000B000000}"/>
    <dataValidation allowBlank="1" showInputMessage="1" showErrorMessage="1" prompt="Nombre del producto" sqref="C33:K33" xr:uid="{00000000-0002-0000-0000-00000C000000}"/>
    <dataValidation allowBlank="1" showInputMessage="1" showErrorMessage="1" prompt="¿A quién va dirigido el programa?, ¿qué característica tiene esta población que requiere ser beneficiada?" sqref="C21:K21" xr:uid="{00000000-0002-0000-0000-00000D000000}"/>
    <dataValidation allowBlank="1" showInputMessage="1" prompt="Nombre del capítulo" sqref="C9:K11" xr:uid="{00000000-0002-0000-0000-00000E000000}"/>
    <dataValidation allowBlank="1" sqref="B9" xr:uid="{00000000-0002-0000-0000-00000F000000}"/>
  </dataValidations>
  <printOptions horizontalCentered="1"/>
  <pageMargins left="0.11811023622047245" right="0.11811023622047245" top="0.35433070866141736" bottom="0.74803149606299213" header="0.31496062992125984" footer="0.31496062992125984"/>
  <pageSetup scale="59" orientation="portrait" r:id="rId1"/>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1er. Semestre</vt:lpstr>
      <vt:lpstr>'1er. Semestre'!Área_de_impresión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Nicole Espaillat A.</dc:creator>
  <cp:lastModifiedBy>HP</cp:lastModifiedBy>
  <cp:lastPrinted>2023-07-13T21:20:34Z</cp:lastPrinted>
  <dcterms:created xsi:type="dcterms:W3CDTF">2021-03-22T15:50:10Z</dcterms:created>
  <dcterms:modified xsi:type="dcterms:W3CDTF">2023-07-14T14:46:27Z</dcterms:modified>
</cp:coreProperties>
</file>