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showInkAnnotation="0"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36DC288A-8DA3-41F1-887F-0355A7FFF79F}" xr6:coauthVersionLast="47" xr6:coauthVersionMax="47" xr10:uidLastSave="{00000000-0000-0000-0000-000000000000}"/>
  <bookViews>
    <workbookView xWindow="-108" yWindow="-108" windowWidth="23256" windowHeight="12456" tabRatio="840" xr2:uid="{00000000-000D-0000-FFFF-FFFF00000000}"/>
  </bookViews>
  <sheets>
    <sheet name="2do. Trimestre" sheetId="2" r:id="rId1"/>
  </sheets>
  <externalReferences>
    <externalReference r:id="rId2"/>
  </externalReferences>
  <definedNames>
    <definedName name="_xlnm.Print_Area" localSheetId="0">'2do. Trimestre'!$B$1:$K$45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0" i="2" l="1"/>
  <c r="K30" i="2" l="1"/>
  <c r="J30" i="2"/>
  <c r="D17" i="2" l="1"/>
  <c r="D16" i="2"/>
  <c r="J26" i="2" l="1"/>
  <c r="D15" i="2"/>
</calcChain>
</file>

<file path=xl/sharedStrings.xml><?xml version="1.0" encoding="utf-8"?>
<sst xmlns="http://schemas.openxmlformats.org/spreadsheetml/2006/main" count="73" uniqueCount="73">
  <si>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</si>
  <si>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</si>
  <si>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</si>
  <si>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</si>
  <si>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</si>
  <si>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</si>
  <si>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</si>
  <si>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</si>
  <si>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</si>
  <si>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</si>
  <si>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</si>
  <si>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</si>
  <si>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</si>
  <si>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</si>
  <si>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</si>
  <si>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</si>
  <si>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</si>
  <si>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</si>
  <si>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</si>
  <si>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</si>
  <si>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</si>
  <si>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</si>
  <si>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</si>
  <si>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</si>
  <si>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</si>
  <si>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</si>
  <si>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</si>
  <si>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</si>
  <si>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</si>
  <si>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</si>
  <si>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</si>
  <si>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</si>
  <si>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</si>
  <si>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</si>
  <si>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</si>
  <si>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</si>
  <si>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</si>
  <si>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</si>
  <si>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</si>
  <si>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</si>
  <si>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</si>
  <si>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</si>
  <si>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</si>
  <si>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</si>
  <si>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</si>
  <si>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</si>
  <si>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</si>
  <si>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</si>
  <si>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</si>
  <si>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</si>
  <si>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0203 MINISTERIO DE DEFENSA</t>
  </si>
  <si>
    <t>01 MINISTERIO DE DEFENSA</t>
  </si>
  <si>
    <t>1.4.1</t>
  </si>
  <si>
    <t>Defender la integridad territorial de la República Dominicana, ser celoso guardián de la soberanía, mantener la paz y el orden público y con ellos, ser el ingrediente primordial para crear las condiciones favorables al desarrollo de las actividades productivas de la nación en un clima de máxima seguridad; esto como es claro, en esfuerzo conjunto y coordinado con las instituciones militares que nacieron de su propio seno para vivir hermanadas y cónsonas con el concierto armónico de unas Fuerzas Armadas capaces y eficientes.</t>
  </si>
  <si>
    <t>Las Fuerzas Armadas es una institución integrada por hombres y mujeres calificadas y productivas, que participan armónicamente dentro de la sociedad, dándole la seguridad esperada, en defensa de la nación, al mínimo costo posible, mediante el desarrollo de un sistema eficiente que se caracteriza por la excelencia de nuestro trabajo basado en el apoyo de nuestros recursos humanos disciplinado.</t>
  </si>
  <si>
    <t>6046 - Servicio de seguridad aeroportuaria</t>
  </si>
  <si>
    <t>Cantidad de inspecciones realizadas en los diferentes aeropuertos del país.</t>
  </si>
  <si>
    <t>6046- Servicio de Seguridad Aeroportuaria</t>
  </si>
  <si>
    <t>11- Defensa Nacional</t>
  </si>
  <si>
    <t>Asimilado Militar, FARD</t>
  </si>
  <si>
    <t>Director de Planificación y Desarrollo</t>
  </si>
  <si>
    <t>Lic. Juan José Ureña</t>
  </si>
  <si>
    <t>I -Información Institucional</t>
  </si>
  <si>
    <t>01 CUERPO ESPECIALIZADO EN SEGURIDAD AEROPORTUARIA Y AVIACIÓN CIVIL, CESAC</t>
  </si>
  <si>
    <t>Realizar inspecciones de seguridad a pasajeros, tripulantes, empleados, aeronaves, vehículos, carga aérea e infraestructuras aeroportuaria, mediante la aplicación de normas, métodos y procedimientos, establecidos por la Organización de Aviación Civil Internacional (OACI).</t>
  </si>
  <si>
    <t>Población en general que utiliza las instalaciones aeroportuarias del país.</t>
  </si>
  <si>
    <t>Consiste en la aplicación de procedimientos de seguridad en las diferentes terminales aeroportuarias del país, para salvaguardar la aviación civil contra actos de interferencia ilícita.</t>
  </si>
  <si>
    <t xml:space="preserve">Incorporación de dos aeropuertos al Centro de Comando y Control C-4 de la Sede Central.                                                                                                                                                                                      
</t>
  </si>
  <si>
    <r>
      <rPr>
        <b/>
        <sz val="12"/>
        <rFont val="Calibri"/>
        <family val="2"/>
      </rPr>
      <t xml:space="preserve">Nota: </t>
    </r>
    <r>
      <rPr>
        <sz val="12"/>
        <rFont val="Calibri"/>
        <family val="2"/>
      </rPr>
      <t>Informe de evaluación correspondiente al 2do. trimestre 2023</t>
    </r>
  </si>
  <si>
    <t>H/D</t>
  </si>
  <si>
    <t>Realizadas durante el año 2023, un total de 28,930,901 inspecciones de seguridad en los aeropuertos del país, a fin de contribuir en la protección de la aviación civil contra actos de interferencia ilícita.</t>
  </si>
  <si>
    <t xml:space="preserve">En el trimestre abril-junio 2023, se logró realizar 8,963,432 inspecciones de 7,215,029 programadas, lo cual representa un 124.23%, esta ejecución física corresponde al 30.98% de lo programado para el año. La ejecución presupuestaria de dicho trimestre ascendió  a RD$292,497,607.60, representando un 77.47% del presupuesto programado en el trimestre (RD$377,550,157.24).
Dentro de las inspecciones se encuentran: 20,624 de aeronaves, 2,202,623 de pasajeros, 67,285 de pasajeros con máquinas detectoras de trazas, 5,506,558 de equipajes, 1,137,500 de empleados de aeropuertos y 28,842 de vehículos. Contribuyendo de esta forma a la misión de este cuerpo especializado que es garantizar los servicios de seguridad en los aeropuertos del país, para la protección de la aviación civil. </t>
  </si>
  <si>
    <r>
      <rPr>
        <b/>
        <i/>
        <sz val="11"/>
        <rFont val="Calibri"/>
        <family val="2"/>
        <scheme val="minor"/>
      </rPr>
      <t>En la ejecución fisca,</t>
    </r>
    <r>
      <rPr>
        <i/>
        <sz val="11"/>
        <rFont val="Calibri"/>
        <family val="2"/>
        <scheme val="minor"/>
      </rPr>
      <t xml:space="preserve"> hubo un aumento de un 24.23% en comparación con lo programado, esto se debió al incremento en las salidas de pasajeros por las diferentes terminales aeroportuaria del país, donde los aeropuertos que presentaron incremento fueron: Punta Cana con 10.20%, Las Américas 5.45%, Santiago 2.13% y Puerto Plata 4.19%, La Romana 0.52%, Joaquín Balaguer 0.32% y Juan Bosh 1.42%.
</t>
    </r>
    <r>
      <rPr>
        <b/>
        <i/>
        <sz val="11"/>
        <rFont val="Calibri"/>
        <family val="2"/>
        <scheme val="minor"/>
      </rPr>
      <t>La ejecución financiera</t>
    </r>
    <r>
      <rPr>
        <i/>
        <sz val="11"/>
        <rFont val="Calibri"/>
        <family val="2"/>
        <scheme val="minor"/>
      </rPr>
      <t xml:space="preserve"> presenta un desvió de un 22.53% respecto a lo programado, debido a que, con la cuota para los gastos operacionales correspondiente al trimestre abril-junio del presente año,  hay algunos procesos de compras y contrataciones concluidos según lo establecido en la Ley 340-06, pero por el umbral (Comparación de Precios) están siendo registrados en el Sistema Unificado de Gestión de Pagos (SUGEP) de la Controlaría General de la República; por lo que aún están en proceso de certificación de registro de contrato y se ha prolongado el tiempo para poder hacer le ejecución del gasto.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</si>
</sst>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i/>
      <sz val="10"/>
      <color theme="1"/>
      <name val="Calibri"/>
      <family val="2"/>
      <scheme val="minor"/>
    </font>
    <font>
      <i/>
      <sz val="11"/>
      <color theme="1"/>
      <name val="Calibri"/>
      <family val="2"/>
      <scheme val="minor"/>
    </font>
    <font>
      <b/>
      <sz val="12"/>
      <name val="Calibri"/>
      <family val="2"/>
    </font>
    <font>
      <sz val="12"/>
      <color rgb="FF1673BA"/>
      <name val="Arial"/>
      <family val="2"/>
    </font>
    <font>
      <sz val="12"/>
      <name val="Calibri"/>
      <family val="2"/>
    </font>
    <font>
      <i/>
      <sz val="11"/>
      <name val="Calibri"/>
      <family val="2"/>
      <scheme val="minor"/>
    </font>
    <font>
      <b/>
      <i/>
      <sz val="1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FFFFFF"/>
        <bgColor indexed="64"/>
      </patternFill>
    </fill>
  </fills>
  <borders count="48">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1"/>
      </left>
      <right style="thin">
        <color theme="0" tint="-0.24994659260841701"/>
      </right>
      <top style="thin">
        <color theme="1"/>
      </top>
      <bottom style="thin">
        <color theme="0" tint="-0.24994659260841701"/>
      </bottom>
      <diagonal/>
    </border>
    <border>
      <left style="thin">
        <color theme="0" tint="-0.24994659260841701"/>
      </left>
      <right style="thin">
        <color theme="0" tint="-0.24994659260841701"/>
      </right>
      <top style="thin">
        <color theme="1"/>
      </top>
      <bottom style="thin">
        <color theme="0" tint="-0.24994659260841701"/>
      </bottom>
      <diagonal/>
    </border>
    <border>
      <left style="thin">
        <color theme="0" tint="-0.24994659260841701"/>
      </left>
      <right style="thin">
        <color theme="1"/>
      </right>
      <top style="thin">
        <color theme="1"/>
      </top>
      <bottom style="thin">
        <color theme="0" tint="-0.24994659260841701"/>
      </bottom>
      <diagonal/>
    </border>
    <border>
      <left style="thin">
        <color theme="1"/>
      </left>
      <right/>
      <top/>
      <bottom/>
      <diagonal/>
    </border>
    <border>
      <left/>
      <right style="thin">
        <color theme="1"/>
      </right>
      <top/>
      <bottom/>
      <diagonal/>
    </border>
    <border>
      <left style="thin">
        <color theme="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66" fontId="17" fillId="0" borderId="28" xfId="0" applyNumberFormat="1" applyFont="1" applyBorder="1" applyAlignment="1" applyProtection="1">
      <alignment horizontal="center" vertical="center" wrapText="1" readingOrder="1"/>
      <protection locked="0"/>
    </xf>
    <xf numFmtId="165"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0" fillId="0" borderId="0" xfId="0" applyNumberFormat="1"/>
    <xf numFmtId="43" fontId="0" fillId="0" borderId="0" xfId="1" applyFont="1"/>
    <xf numFmtId="4" fontId="0" fillId="0" borderId="0" xfId="0" applyNumberFormat="1"/>
    <xf numFmtId="0" fontId="19" fillId="0" borderId="0" xfId="0" applyFont="1" applyAlignment="1">
      <alignment vertical="center"/>
    </xf>
    <xf numFmtId="0" fontId="23" fillId="10" borderId="0" xfId="0" applyFont="1" applyFill="1" applyAlignment="1">
      <alignment horizontal="left" vertical="center" wrapText="1"/>
    </xf>
    <xf numFmtId="9" fontId="0" fillId="0" borderId="0" xfId="2" applyFont="1"/>
    <xf numFmtId="3" fontId="17" fillId="0" borderId="28" xfId="0" applyNumberFormat="1" applyFont="1" applyBorder="1" applyAlignment="1" applyProtection="1">
      <alignment horizontal="center" vertical="center" wrapText="1" readingOrder="1"/>
      <protection locked="0"/>
    </xf>
    <xf numFmtId="0" fontId="9" fillId="0" borderId="38" xfId="0" applyFont="1" applyBorder="1" applyAlignment="1" applyProtection="1">
      <alignment vertical="center" wrapText="1"/>
      <protection locked="0"/>
    </xf>
    <xf numFmtId="0" fontId="9" fillId="0" borderId="41" xfId="0" applyFont="1" applyBorder="1" applyAlignment="1" applyProtection="1">
      <alignment vertical="center" wrapText="1"/>
      <protection locked="0"/>
    </xf>
    <xf numFmtId="0" fontId="9" fillId="0" borderId="43" xfId="0" applyFont="1" applyBorder="1" applyAlignment="1" applyProtection="1">
      <alignment vertical="center" wrapText="1"/>
      <protection locked="0"/>
    </xf>
    <xf numFmtId="0" fontId="24" fillId="0" borderId="0" xfId="0" applyFont="1" applyAlignment="1">
      <alignment vertical="center"/>
    </xf>
    <xf numFmtId="10" fontId="0" fillId="0" borderId="0" xfId="0" applyNumberFormat="1"/>
    <xf numFmtId="0" fontId="2" fillId="0" borderId="0" xfId="0" applyFont="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0" fillId="6" borderId="22" xfId="0" applyFont="1" applyFill="1" applyBorder="1" applyAlignment="1">
      <alignment horizontal="left" vertical="center" wrapText="1"/>
    </xf>
    <xf numFmtId="0" fontId="12" fillId="6" borderId="22" xfId="0" applyFont="1" applyFill="1" applyBorder="1" applyAlignment="1">
      <alignment horizontal="left" vertical="center" wrapText="1"/>
    </xf>
    <xf numFmtId="0" fontId="12" fillId="6" borderId="20" xfId="0" applyFont="1" applyFill="1" applyBorder="1" applyAlignment="1">
      <alignment horizontal="left" vertical="center" wrapText="1"/>
    </xf>
    <xf numFmtId="0" fontId="12" fillId="6" borderId="21" xfId="0" applyFont="1" applyFill="1" applyBorder="1" applyAlignment="1">
      <alignment horizontal="left" vertical="center" wrapText="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36"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11" fillId="0" borderId="0" xfId="0" applyFont="1" applyAlignment="1" applyProtection="1">
      <alignment horizontal="center"/>
      <protection locked="0"/>
    </xf>
    <xf numFmtId="0" fontId="21" fillId="0" borderId="39" xfId="0" applyFont="1" applyBorder="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21" fillId="0" borderId="44" xfId="0" applyFont="1" applyBorder="1" applyAlignment="1" applyProtection="1">
      <alignment horizontal="left" vertical="center" wrapText="1"/>
      <protection locked="0"/>
    </xf>
    <xf numFmtId="0" fontId="21" fillId="0" borderId="45" xfId="0" applyFont="1" applyBorder="1" applyAlignment="1" applyProtection="1">
      <alignment horizontal="left" vertical="center" wrapText="1"/>
      <protection locked="0"/>
    </xf>
    <xf numFmtId="0" fontId="21" fillId="0" borderId="46" xfId="0" applyFont="1" applyBorder="1" applyAlignment="1" applyProtection="1">
      <alignment horizontal="left" vertical="center" wrapText="1"/>
      <protection locked="0"/>
    </xf>
    <xf numFmtId="0" fontId="25" fillId="0" borderId="37" xfId="0" applyFont="1" applyBorder="1" applyAlignment="1" applyProtection="1">
      <alignment horizontal="left" vertical="center" wrapText="1"/>
      <protection locked="0"/>
    </xf>
    <xf numFmtId="0" fontId="25" fillId="0" borderId="47" xfId="0" applyFont="1" applyBorder="1" applyAlignment="1" applyProtection="1">
      <alignment horizontal="left" vertical="center" wrapText="1"/>
      <protection locked="0"/>
    </xf>
    <xf numFmtId="0" fontId="7" fillId="4" borderId="41" xfId="0" applyFont="1" applyFill="1" applyBorder="1" applyAlignment="1">
      <alignment horizontal="left" vertical="center"/>
    </xf>
    <xf numFmtId="0" fontId="7" fillId="4" borderId="42" xfId="0" applyFont="1" applyFill="1" applyBorder="1" applyAlignment="1">
      <alignment horizontal="left" vertical="center"/>
    </xf>
    <xf numFmtId="0" fontId="8" fillId="5" borderId="41"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42" xfId="0" applyFont="1" applyFill="1" applyBorder="1" applyAlignment="1">
      <alignment horizontal="left" vertical="center" wrapText="1"/>
    </xf>
    <xf numFmtId="0" fontId="21" fillId="0" borderId="33" xfId="0" applyFont="1" applyBorder="1" applyAlignment="1" applyProtection="1">
      <alignment horizontal="left" vertical="top" wrapText="1"/>
      <protection locked="0"/>
    </xf>
    <xf numFmtId="0" fontId="21" fillId="0" borderId="34" xfId="0" applyFont="1" applyBorder="1" applyAlignment="1" applyProtection="1">
      <alignment horizontal="left" vertical="top" wrapText="1"/>
      <protection locked="0"/>
    </xf>
    <xf numFmtId="0" fontId="21" fillId="0" borderId="35" xfId="0" applyFont="1" applyBorder="1" applyAlignment="1" applyProtection="1">
      <alignment horizontal="left" vertical="top" wrapText="1"/>
      <protection locked="0"/>
    </xf>
    <xf numFmtId="0" fontId="11" fillId="0" borderId="0" xfId="0" applyFont="1" applyAlignment="1" applyProtection="1">
      <alignment horizontal="center" wrapText="1"/>
      <protection locked="0"/>
    </xf>
    <xf numFmtId="0" fontId="22" fillId="0" borderId="0" xfId="0" applyFont="1" applyAlignment="1" applyProtection="1">
      <alignment horizontal="center"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3" formatCode="#,##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3" formatCode="#,##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99061</xdr:colOff>
      <xdr:row>1</xdr:row>
      <xdr:rowOff>19051</xdr:rowOff>
    </xdr:from>
    <xdr:ext cx="1256902" cy="742950"/>
    <xdr:pic>
      <xdr:nvPicPr>
        <xdr:cNvPr id="2" name="Imagen 1">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299086" y="219076"/>
          <a:ext cx="1256902" cy="742950"/>
        </a:xfrm>
        <a:prstGeom prst="rect">
          <a:avLst/>
        </a:prstGeom>
      </xdr:spPr>
    </xdr:pic>
    <xdr:clientData/>
  </xdr:oneCellAnchor>
  <xdr:twoCellAnchor editAs="oneCell">
    <xdr:from>
      <xdr:col>7</xdr:col>
      <xdr:colOff>205740</xdr:colOff>
      <xdr:row>39</xdr:row>
      <xdr:rowOff>60960</xdr:rowOff>
    </xdr:from>
    <xdr:to>
      <xdr:col>11</xdr:col>
      <xdr:colOff>57887</xdr:colOff>
      <xdr:row>50</xdr:row>
      <xdr:rowOff>175260</xdr:rowOff>
    </xdr:to>
    <xdr:pic>
      <xdr:nvPicPr>
        <xdr:cNvPr id="3" name="Imagen 2">
          <a:extLst>
            <a:ext uri="{FF2B5EF4-FFF2-40B4-BE49-F238E27FC236}">
              <a16:creationId xmlns:a16="http://schemas.microsoft.com/office/drawing/2014/main" id="{3A432FC7-6E87-17E5-C9CD-00E1841C0599}"/>
            </a:ext>
          </a:extLst>
        </xdr:cNvPr>
        <xdr:cNvPicPr>
          <a:picLocks noChangeAspect="1"/>
        </xdr:cNvPicPr>
      </xdr:nvPicPr>
      <xdr:blipFill>
        <a:blip xmlns:r="http://schemas.openxmlformats.org/officeDocument/2006/relationships" r:embed="rId2"/>
        <a:stretch>
          <a:fillRect/>
        </a:stretch>
      </xdr:blipFill>
      <xdr:spPr>
        <a:xfrm>
          <a:off x="6332220" y="14630400"/>
          <a:ext cx="3326867" cy="21183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3" displayName="Tabla13" ref="B29:K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+Tabla13[Física 
(E)]/Tabla13[Física
(C)]</calculatedColumnFormula>
    </tableColumn>
    <tableColumn id="8" xr3:uid="{00000000-0010-0000-0000-000008000000}" name="Financiero _x000a_(%) _x000a_H=F/D" dataDxfId="0">
      <calculatedColumnFormula>+Tabla13[Financiera 
 (F)]/Tabla13[Financiera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B1:P44"/>
  <sheetViews>
    <sheetView showGridLines="0" tabSelected="1" topLeftCell="A39" zoomScaleNormal="100" workbookViewId="0">
      <selection activeCell="I54" sqref="I54"/>
    </sheetView>
  </sheetViews>
  <sheetFormatPr baseColWidth="10" defaultRowHeight="14.4" x14ac:dyDescent="0.3"/>
  <cols>
    <col min="1" max="1" width="3" customWidth="1"/>
    <col min="2" max="2" width="23" style="6" customWidth="1"/>
    <col min="3" max="11" width="12.6640625" style="6" customWidth="1"/>
    <col min="12" max="12" width="11.44140625" style="6"/>
    <col min="13" max="13" width="11.88671875" bestFit="1" customWidth="1"/>
  </cols>
  <sheetData>
    <row r="1" spans="2:12" ht="15" thickBot="1" x14ac:dyDescent="0.35"/>
    <row r="2" spans="2:12" ht="21.6" thickBot="1" x14ac:dyDescent="0.35">
      <c r="B2" s="18"/>
      <c r="C2" s="42" t="s">
        <v>49</v>
      </c>
      <c r="D2" s="43"/>
      <c r="E2" s="43"/>
      <c r="F2" s="43"/>
      <c r="G2" s="43"/>
      <c r="H2" s="43"/>
      <c r="I2" s="43"/>
      <c r="J2" s="43"/>
      <c r="K2" s="44"/>
      <c r="L2" s="1"/>
    </row>
    <row r="3" spans="2:12" ht="21.6" thickBot="1" x14ac:dyDescent="0.35">
      <c r="B3" s="19"/>
      <c r="C3" s="45" t="s">
        <v>0</v>
      </c>
      <c r="D3" s="46"/>
      <c r="E3" s="45" t="s">
        <v>1</v>
      </c>
      <c r="F3" s="46"/>
      <c r="G3" s="46"/>
      <c r="H3" s="46"/>
      <c r="I3" s="47"/>
      <c r="J3" s="2" t="s">
        <v>2</v>
      </c>
      <c r="K3" s="3" t="s">
        <v>3</v>
      </c>
      <c r="L3" s="1"/>
    </row>
    <row r="4" spans="2:12" ht="21.6" thickBot="1" x14ac:dyDescent="0.35">
      <c r="B4" s="20"/>
      <c r="C4" s="48" t="s">
        <v>4</v>
      </c>
      <c r="D4" s="49"/>
      <c r="E4" s="48"/>
      <c r="F4" s="49"/>
      <c r="G4" s="49"/>
      <c r="H4" s="49"/>
      <c r="I4" s="50"/>
      <c r="J4" s="24"/>
      <c r="K4" s="25"/>
      <c r="L4" s="1"/>
    </row>
    <row r="5" spans="2:12" x14ac:dyDescent="0.3">
      <c r="B5" s="51"/>
      <c r="C5" s="52"/>
      <c r="D5" s="52"/>
      <c r="E5" s="53"/>
      <c r="F5" s="53"/>
      <c r="G5" s="53"/>
      <c r="H5" s="53"/>
      <c r="I5" s="53"/>
      <c r="J5" s="52"/>
      <c r="K5" s="54"/>
      <c r="L5" s="1"/>
    </row>
    <row r="6" spans="2:12" ht="3" customHeight="1" x14ac:dyDescent="0.3">
      <c r="B6" s="55"/>
      <c r="C6" s="56"/>
      <c r="D6" s="56"/>
      <c r="E6" s="56"/>
      <c r="F6" s="56"/>
      <c r="G6" s="56"/>
      <c r="H6" s="56"/>
      <c r="I6" s="56"/>
      <c r="J6" s="56"/>
      <c r="K6" s="57"/>
      <c r="L6" s="1"/>
    </row>
    <row r="7" spans="2:12" ht="15.6" x14ac:dyDescent="0.3">
      <c r="B7" s="58" t="s">
        <v>62</v>
      </c>
      <c r="C7" s="59"/>
      <c r="D7" s="59"/>
      <c r="E7" s="59"/>
      <c r="F7" s="59"/>
      <c r="G7" s="59"/>
      <c r="H7" s="59"/>
      <c r="I7" s="59"/>
      <c r="J7" s="59"/>
      <c r="K7" s="60"/>
      <c r="L7" s="1"/>
    </row>
    <row r="8" spans="2:12" ht="15.6" x14ac:dyDescent="0.3">
      <c r="B8" s="61" t="s">
        <v>5</v>
      </c>
      <c r="C8" s="62"/>
      <c r="D8" s="62"/>
      <c r="E8" s="62"/>
      <c r="F8" s="62"/>
      <c r="G8" s="62"/>
      <c r="H8" s="62"/>
      <c r="I8" s="62"/>
      <c r="J8" s="62"/>
      <c r="K8" s="63"/>
      <c r="L8" s="1"/>
    </row>
    <row r="9" spans="2:12" x14ac:dyDescent="0.3">
      <c r="B9" s="4" t="s">
        <v>6</v>
      </c>
      <c r="C9" s="39" t="s">
        <v>50</v>
      </c>
      <c r="D9" s="40"/>
      <c r="E9" s="40"/>
      <c r="F9" s="40"/>
      <c r="G9" s="40"/>
      <c r="H9" s="40"/>
      <c r="I9" s="40"/>
      <c r="J9" s="40"/>
      <c r="K9" s="41"/>
      <c r="L9" s="1"/>
    </row>
    <row r="10" spans="2:12" ht="15" customHeight="1" x14ac:dyDescent="0.3">
      <c r="B10" s="21" t="s">
        <v>35</v>
      </c>
      <c r="C10" s="39" t="s">
        <v>51</v>
      </c>
      <c r="D10" s="40"/>
      <c r="E10" s="40"/>
      <c r="F10" s="40"/>
      <c r="G10" s="40"/>
      <c r="H10" s="40"/>
      <c r="I10" s="40"/>
      <c r="J10" s="40"/>
      <c r="K10" s="41"/>
      <c r="L10" s="1"/>
    </row>
    <row r="11" spans="2:12" x14ac:dyDescent="0.3">
      <c r="B11" s="21" t="s">
        <v>36</v>
      </c>
      <c r="C11" s="39" t="s">
        <v>63</v>
      </c>
      <c r="D11" s="40"/>
      <c r="E11" s="40"/>
      <c r="F11" s="40"/>
      <c r="G11" s="40"/>
      <c r="H11" s="40"/>
      <c r="I11" s="40"/>
      <c r="J11" s="40"/>
      <c r="K11" s="41"/>
      <c r="L11" s="1"/>
    </row>
    <row r="12" spans="2:12" ht="62.25" customHeight="1" x14ac:dyDescent="0.3">
      <c r="B12" s="4" t="s">
        <v>7</v>
      </c>
      <c r="C12" s="39" t="s">
        <v>53</v>
      </c>
      <c r="D12" s="40"/>
      <c r="E12" s="40"/>
      <c r="F12" s="40"/>
      <c r="G12" s="40"/>
      <c r="H12" s="40"/>
      <c r="I12" s="40"/>
      <c r="J12" s="40"/>
      <c r="K12" s="41"/>
    </row>
    <row r="13" spans="2:12" ht="57.75" customHeight="1" x14ac:dyDescent="0.3">
      <c r="B13" s="4" t="s">
        <v>8</v>
      </c>
      <c r="C13" s="39" t="s">
        <v>54</v>
      </c>
      <c r="D13" s="40"/>
      <c r="E13" s="40"/>
      <c r="F13" s="40"/>
      <c r="G13" s="40"/>
      <c r="H13" s="40"/>
      <c r="I13" s="40"/>
      <c r="J13" s="40"/>
      <c r="K13" s="41"/>
    </row>
    <row r="14" spans="2:12" ht="15.6" x14ac:dyDescent="0.3">
      <c r="B14" s="58" t="s">
        <v>9</v>
      </c>
      <c r="C14" s="59"/>
      <c r="D14" s="59"/>
      <c r="E14" s="59"/>
      <c r="F14" s="59"/>
      <c r="G14" s="59"/>
      <c r="H14" s="59"/>
      <c r="I14" s="59"/>
      <c r="J14" s="59"/>
      <c r="K14" s="60"/>
    </row>
    <row r="15" spans="2:12" ht="23.25" customHeight="1" x14ac:dyDescent="0.3">
      <c r="B15" s="4" t="s">
        <v>10</v>
      </c>
      <c r="C15" s="22">
        <v>1</v>
      </c>
      <c r="D15" s="64" t="str">
        <f>IFERROR(VLOOKUP(C15,'[1]Validacion datos'!A2:B5,2,FALSE),"")</f>
        <v>DESARROLLO INSTITUCIONAL</v>
      </c>
      <c r="E15" s="64"/>
      <c r="F15" s="64"/>
      <c r="G15" s="64"/>
      <c r="H15" s="64"/>
      <c r="I15" s="64"/>
      <c r="J15" s="64"/>
      <c r="K15" s="64"/>
    </row>
    <row r="16" spans="2:12" ht="23.25" customHeight="1" x14ac:dyDescent="0.3">
      <c r="B16" s="4" t="s">
        <v>11</v>
      </c>
      <c r="C16" s="7">
        <v>1.4</v>
      </c>
      <c r="D16" s="64" t="str">
        <f>IFERROR(VLOOKUP(C16,'[1]Validacion datos'!A8:B26,2,FALSE),"")</f>
        <v>Seguridad y convivencia pacífica</v>
      </c>
      <c r="E16" s="64"/>
      <c r="F16" s="64"/>
      <c r="G16" s="64"/>
      <c r="H16" s="64"/>
      <c r="I16" s="64"/>
      <c r="J16" s="64"/>
      <c r="K16" s="64"/>
    </row>
    <row r="17" spans="2:16" ht="23.25" customHeight="1" x14ac:dyDescent="0.3">
      <c r="B17" s="4" t="s">
        <v>12</v>
      </c>
      <c r="C17" s="7" t="s">
        <v>52</v>
      </c>
      <c r="D17" s="65" t="str">
        <f>IFERROR(VLOOKUP(C17,'[1]Validacion datos'!D8:E64,2,FALSE),"")</f>
        <v>Garantizar la defensa de los intereses nacionales en los espacios terrestre, marítimo y aéreo</v>
      </c>
      <c r="E17" s="66"/>
      <c r="F17" s="66"/>
      <c r="G17" s="66"/>
      <c r="H17" s="66"/>
      <c r="I17" s="66"/>
      <c r="J17" s="66"/>
      <c r="K17" s="67"/>
    </row>
    <row r="18" spans="2:16" ht="15.6" x14ac:dyDescent="0.3">
      <c r="B18" s="58" t="s">
        <v>13</v>
      </c>
      <c r="C18" s="59"/>
      <c r="D18" s="59"/>
      <c r="E18" s="59"/>
      <c r="F18" s="59"/>
      <c r="G18" s="59"/>
      <c r="H18" s="59"/>
      <c r="I18" s="59"/>
      <c r="J18" s="59"/>
      <c r="K18" s="60"/>
    </row>
    <row r="19" spans="2:16" ht="20.25" customHeight="1" x14ac:dyDescent="0.3">
      <c r="B19" s="4" t="s">
        <v>14</v>
      </c>
      <c r="C19" s="68" t="s">
        <v>58</v>
      </c>
      <c r="D19" s="68"/>
      <c r="E19" s="68"/>
      <c r="F19" s="68"/>
      <c r="G19" s="68"/>
      <c r="H19" s="68"/>
      <c r="I19" s="68"/>
      <c r="J19" s="68"/>
      <c r="K19" s="69"/>
    </row>
    <row r="20" spans="2:16" ht="46.5" customHeight="1" x14ac:dyDescent="0.3">
      <c r="B20" s="8" t="s">
        <v>15</v>
      </c>
      <c r="C20" s="68" t="s">
        <v>64</v>
      </c>
      <c r="D20" s="68"/>
      <c r="E20" s="68"/>
      <c r="F20" s="68"/>
      <c r="G20" s="68"/>
      <c r="H20" s="68"/>
      <c r="I20" s="68"/>
      <c r="J20" s="68"/>
      <c r="K20" s="69"/>
    </row>
    <row r="21" spans="2:16" ht="24.75" customHeight="1" x14ac:dyDescent="0.3">
      <c r="B21" s="8" t="s">
        <v>16</v>
      </c>
      <c r="C21" s="68" t="s">
        <v>65</v>
      </c>
      <c r="D21" s="68"/>
      <c r="E21" s="68"/>
      <c r="F21" s="68"/>
      <c r="G21" s="68"/>
      <c r="H21" s="68"/>
      <c r="I21" s="68"/>
      <c r="J21" s="68"/>
      <c r="K21" s="69"/>
    </row>
    <row r="22" spans="2:16" ht="31.5" customHeight="1" x14ac:dyDescent="0.3">
      <c r="B22" s="8" t="s">
        <v>37</v>
      </c>
      <c r="C22" s="70" t="s">
        <v>70</v>
      </c>
      <c r="D22" s="70"/>
      <c r="E22" s="70"/>
      <c r="F22" s="70"/>
      <c r="G22" s="70"/>
      <c r="H22" s="70"/>
      <c r="I22" s="70"/>
      <c r="J22" s="70"/>
      <c r="K22" s="71"/>
      <c r="L22" s="1"/>
    </row>
    <row r="23" spans="2:16" ht="15.6" x14ac:dyDescent="0.3">
      <c r="B23" s="58" t="s">
        <v>17</v>
      </c>
      <c r="C23" s="59"/>
      <c r="D23" s="59"/>
      <c r="E23" s="59"/>
      <c r="F23" s="59"/>
      <c r="G23" s="59"/>
      <c r="H23" s="59"/>
      <c r="I23" s="59"/>
      <c r="J23" s="59"/>
      <c r="K23" s="60"/>
    </row>
    <row r="24" spans="2:16" ht="15.6" x14ac:dyDescent="0.3">
      <c r="B24" s="61" t="s">
        <v>18</v>
      </c>
      <c r="C24" s="62"/>
      <c r="D24" s="62"/>
      <c r="E24" s="62"/>
      <c r="F24" s="62"/>
      <c r="G24" s="62"/>
      <c r="H24" s="62"/>
      <c r="I24" s="62"/>
      <c r="J24" s="62"/>
      <c r="K24" s="63"/>
      <c r="L24" s="1"/>
    </row>
    <row r="25" spans="2:16" ht="15" customHeight="1" x14ac:dyDescent="0.3">
      <c r="B25" s="72" t="s">
        <v>19</v>
      </c>
      <c r="C25" s="73"/>
      <c r="D25" s="74" t="s">
        <v>20</v>
      </c>
      <c r="E25" s="75"/>
      <c r="F25" s="75"/>
      <c r="G25" s="75" t="s">
        <v>21</v>
      </c>
      <c r="H25" s="75"/>
      <c r="I25" s="73"/>
      <c r="J25" s="74" t="s">
        <v>22</v>
      </c>
      <c r="K25" s="76"/>
    </row>
    <row r="26" spans="2:16" x14ac:dyDescent="0.3">
      <c r="B26" s="77">
        <v>1567765628.96</v>
      </c>
      <c r="C26" s="78"/>
      <c r="D26" s="79">
        <v>1567765628.96</v>
      </c>
      <c r="E26" s="80"/>
      <c r="F26" s="81"/>
      <c r="G26" s="79">
        <v>292497607.60000002</v>
      </c>
      <c r="H26" s="80"/>
      <c r="I26" s="81"/>
      <c r="J26" s="82">
        <f>+G26/D26</f>
        <v>0.18656972840642802</v>
      </c>
      <c r="K26" s="83"/>
    </row>
    <row r="27" spans="2:16" ht="15.6" x14ac:dyDescent="0.3">
      <c r="B27" s="61" t="s">
        <v>23</v>
      </c>
      <c r="C27" s="62"/>
      <c r="D27" s="62"/>
      <c r="E27" s="62"/>
      <c r="F27" s="62"/>
      <c r="G27" s="62"/>
      <c r="H27" s="62"/>
      <c r="I27" s="62"/>
      <c r="J27" s="62"/>
      <c r="K27" s="63"/>
      <c r="L27" s="1"/>
    </row>
    <row r="28" spans="2:16" x14ac:dyDescent="0.3">
      <c r="B28" s="5"/>
      <c r="C28"/>
      <c r="D28" s="84" t="s">
        <v>48</v>
      </c>
      <c r="E28" s="85"/>
      <c r="F28" s="84" t="s">
        <v>46</v>
      </c>
      <c r="G28" s="85"/>
      <c r="H28" s="84" t="s">
        <v>47</v>
      </c>
      <c r="I28" s="84"/>
      <c r="J28" s="84" t="s">
        <v>24</v>
      </c>
      <c r="K28" s="86"/>
    </row>
    <row r="29" spans="2:16" ht="41.4" x14ac:dyDescent="0.3">
      <c r="B29" s="9" t="s">
        <v>25</v>
      </c>
      <c r="C29" s="10" t="s">
        <v>26</v>
      </c>
      <c r="D29" s="10" t="s">
        <v>38</v>
      </c>
      <c r="E29" s="10" t="s">
        <v>39</v>
      </c>
      <c r="F29" s="10" t="s">
        <v>40</v>
      </c>
      <c r="G29" s="10" t="s">
        <v>41</v>
      </c>
      <c r="H29" s="10" t="s">
        <v>42</v>
      </c>
      <c r="I29" s="10" t="s">
        <v>43</v>
      </c>
      <c r="J29" s="10" t="s">
        <v>44</v>
      </c>
      <c r="K29" s="11" t="s">
        <v>45</v>
      </c>
      <c r="N29" s="30"/>
      <c r="P29" s="38" t="s">
        <v>69</v>
      </c>
    </row>
    <row r="30" spans="2:16" ht="73.5" customHeight="1" x14ac:dyDescent="0.3">
      <c r="B30" s="12" t="s">
        <v>55</v>
      </c>
      <c r="C30" s="13" t="s">
        <v>56</v>
      </c>
      <c r="D30" s="32">
        <v>28930901</v>
      </c>
      <c r="E30" s="14">
        <v>1567765628.96</v>
      </c>
      <c r="F30" s="32">
        <v>7215029</v>
      </c>
      <c r="G30" s="14">
        <v>377550157.24000001</v>
      </c>
      <c r="H30" s="15">
        <v>8963432</v>
      </c>
      <c r="I30" s="14">
        <v>292497607.60000002</v>
      </c>
      <c r="J30" s="16">
        <f>+Tabla13[Física 
(E)]/Tabla13[Física
(C)]</f>
        <v>1.242327924115066</v>
      </c>
      <c r="K30" s="17">
        <f>+Tabla13[Financiera 
 (F)]/Tabla13[Financiera
(D)]</f>
        <v>0.77472516430198701</v>
      </c>
      <c r="P30" s="37">
        <f>+Tabla13[Física 
(E)]/Tabla13[Física
(A)]</f>
        <v>0.30982208262369704</v>
      </c>
    </row>
    <row r="31" spans="2:16" ht="15.6" x14ac:dyDescent="0.3">
      <c r="B31" s="58" t="s">
        <v>27</v>
      </c>
      <c r="C31" s="59"/>
      <c r="D31" s="59"/>
      <c r="E31" s="59"/>
      <c r="F31" s="59"/>
      <c r="G31" s="59"/>
      <c r="H31" s="59"/>
      <c r="I31" s="59"/>
      <c r="J31" s="59"/>
      <c r="K31" s="60"/>
      <c r="N31" s="31"/>
    </row>
    <row r="32" spans="2:16" ht="15.6" x14ac:dyDescent="0.3">
      <c r="B32" s="61" t="s">
        <v>28</v>
      </c>
      <c r="C32" s="62"/>
      <c r="D32" s="62"/>
      <c r="E32" s="62"/>
      <c r="F32" s="62"/>
      <c r="G32" s="62"/>
      <c r="H32" s="62"/>
      <c r="I32" s="62"/>
      <c r="J32" s="62"/>
      <c r="K32" s="63"/>
      <c r="L32" s="1"/>
    </row>
    <row r="33" spans="2:14" ht="20.25" customHeight="1" x14ac:dyDescent="0.3">
      <c r="B33" s="33" t="s">
        <v>29</v>
      </c>
      <c r="C33" s="88" t="s">
        <v>57</v>
      </c>
      <c r="D33" s="88"/>
      <c r="E33" s="88"/>
      <c r="F33" s="88"/>
      <c r="G33" s="88"/>
      <c r="H33" s="88"/>
      <c r="I33" s="88"/>
      <c r="J33" s="88"/>
      <c r="K33" s="89"/>
    </row>
    <row r="34" spans="2:14" ht="33.75" customHeight="1" x14ac:dyDescent="0.3">
      <c r="B34" s="34" t="s">
        <v>30</v>
      </c>
      <c r="C34" s="90" t="s">
        <v>66</v>
      </c>
      <c r="D34" s="91"/>
      <c r="E34" s="91"/>
      <c r="F34" s="91"/>
      <c r="G34" s="91"/>
      <c r="H34" s="91"/>
      <c r="I34" s="91"/>
      <c r="J34" s="91"/>
      <c r="K34" s="92"/>
    </row>
    <row r="35" spans="2:14" ht="141.75" customHeight="1" x14ac:dyDescent="0.3">
      <c r="B35" s="35" t="s">
        <v>31</v>
      </c>
      <c r="C35" s="93" t="s">
        <v>71</v>
      </c>
      <c r="D35" s="93"/>
      <c r="E35" s="93"/>
      <c r="F35" s="93"/>
      <c r="G35" s="93"/>
      <c r="H35" s="93"/>
      <c r="I35" s="93"/>
      <c r="J35" s="93"/>
      <c r="K35" s="94"/>
      <c r="M35" s="26"/>
    </row>
    <row r="36" spans="2:14" ht="146.25" customHeight="1" x14ac:dyDescent="0.3">
      <c r="B36" s="35" t="s">
        <v>32</v>
      </c>
      <c r="C36" s="93" t="s">
        <v>72</v>
      </c>
      <c r="D36" s="93"/>
      <c r="E36" s="93"/>
      <c r="F36" s="93"/>
      <c r="G36" s="93"/>
      <c r="H36" s="93"/>
      <c r="I36" s="93"/>
      <c r="J36" s="93"/>
      <c r="K36" s="94"/>
      <c r="M36" s="27"/>
      <c r="N36" s="28"/>
    </row>
    <row r="37" spans="2:14" ht="15.6" x14ac:dyDescent="0.3">
      <c r="B37" s="95" t="s">
        <v>33</v>
      </c>
      <c r="C37" s="59"/>
      <c r="D37" s="59"/>
      <c r="E37" s="59"/>
      <c r="F37" s="59"/>
      <c r="G37" s="59"/>
      <c r="H37" s="59"/>
      <c r="I37" s="59"/>
      <c r="J37" s="59"/>
      <c r="K37" s="96"/>
    </row>
    <row r="38" spans="2:14" ht="15.6" x14ac:dyDescent="0.3">
      <c r="B38" s="97" t="s">
        <v>34</v>
      </c>
      <c r="C38" s="98"/>
      <c r="D38" s="98"/>
      <c r="E38" s="98"/>
      <c r="F38" s="98"/>
      <c r="G38" s="98"/>
      <c r="H38" s="98"/>
      <c r="I38" s="98"/>
      <c r="J38" s="98"/>
      <c r="K38" s="99"/>
      <c r="L38" s="1"/>
    </row>
    <row r="39" spans="2:14" ht="26.1" customHeight="1" x14ac:dyDescent="0.3">
      <c r="B39" s="100" t="s">
        <v>67</v>
      </c>
      <c r="C39" s="101"/>
      <c r="D39" s="101"/>
      <c r="E39" s="101"/>
      <c r="F39" s="101"/>
      <c r="G39" s="101"/>
      <c r="H39" s="101"/>
      <c r="I39" s="101"/>
      <c r="J39" s="101"/>
      <c r="K39" s="102"/>
    </row>
    <row r="40" spans="2:14" ht="11.25" customHeight="1" x14ac:dyDescent="0.3">
      <c r="B40" s="23"/>
      <c r="C40" s="23"/>
      <c r="D40" s="23"/>
      <c r="E40" s="23"/>
      <c r="F40" s="23"/>
      <c r="G40" s="23"/>
      <c r="H40" s="23"/>
      <c r="I40" s="23"/>
      <c r="J40" s="23"/>
      <c r="K40" s="23"/>
    </row>
    <row r="41" spans="2:14" ht="16.5" customHeight="1" x14ac:dyDescent="0.3">
      <c r="B41" s="36" t="s">
        <v>68</v>
      </c>
      <c r="C41" s="29"/>
      <c r="D41" s="29"/>
      <c r="E41" s="29"/>
      <c r="F41" s="29"/>
      <c r="G41" s="29"/>
      <c r="H41" s="29"/>
      <c r="I41" s="29"/>
      <c r="J41" s="29"/>
      <c r="K41" s="29"/>
    </row>
    <row r="42" spans="2:14" ht="15.6" x14ac:dyDescent="0.3">
      <c r="B42" s="103"/>
      <c r="C42" s="103"/>
      <c r="D42" s="103"/>
      <c r="H42" s="104" t="s">
        <v>61</v>
      </c>
      <c r="I42" s="104"/>
      <c r="J42" s="104"/>
      <c r="K42" s="104"/>
    </row>
    <row r="43" spans="2:14" x14ac:dyDescent="0.3">
      <c r="H43" s="87" t="s">
        <v>59</v>
      </c>
      <c r="I43" s="87"/>
      <c r="J43" s="87"/>
      <c r="K43" s="87"/>
    </row>
    <row r="44" spans="2:14" x14ac:dyDescent="0.3">
      <c r="H44" s="87" t="s">
        <v>60</v>
      </c>
      <c r="I44" s="87"/>
      <c r="J44" s="87"/>
      <c r="K44" s="87"/>
    </row>
  </sheetData>
  <mergeCells count="51">
    <mergeCell ref="H44:K44"/>
    <mergeCell ref="B32:K32"/>
    <mergeCell ref="C33:K33"/>
    <mergeCell ref="C34:K34"/>
    <mergeCell ref="C35:K35"/>
    <mergeCell ref="C36:K36"/>
    <mergeCell ref="B37:K37"/>
    <mergeCell ref="B38:K38"/>
    <mergeCell ref="B39:K39"/>
    <mergeCell ref="B42:D42"/>
    <mergeCell ref="H42:K42"/>
    <mergeCell ref="H43:K43"/>
    <mergeCell ref="B31:K31"/>
    <mergeCell ref="B24:K24"/>
    <mergeCell ref="B25:C25"/>
    <mergeCell ref="D25:F25"/>
    <mergeCell ref="G25:I25"/>
    <mergeCell ref="J25:K25"/>
    <mergeCell ref="B26:C26"/>
    <mergeCell ref="D26:F26"/>
    <mergeCell ref="G26:I26"/>
    <mergeCell ref="J26:K26"/>
    <mergeCell ref="B27:K27"/>
    <mergeCell ref="D28:E28"/>
    <mergeCell ref="F28:G28"/>
    <mergeCell ref="H28:I28"/>
    <mergeCell ref="J28:K28"/>
    <mergeCell ref="B23:K23"/>
    <mergeCell ref="C12:K12"/>
    <mergeCell ref="C13:K13"/>
    <mergeCell ref="B14:K14"/>
    <mergeCell ref="D15:K15"/>
    <mergeCell ref="D16:K16"/>
    <mergeCell ref="D17:K17"/>
    <mergeCell ref="B18:K18"/>
    <mergeCell ref="C19:K19"/>
    <mergeCell ref="C20:K20"/>
    <mergeCell ref="C21:K21"/>
    <mergeCell ref="C22:K22"/>
    <mergeCell ref="C11:K11"/>
    <mergeCell ref="C2:K2"/>
    <mergeCell ref="C3:D3"/>
    <mergeCell ref="E3:I3"/>
    <mergeCell ref="C4:D4"/>
    <mergeCell ref="E4:I4"/>
    <mergeCell ref="B5:K5"/>
    <mergeCell ref="B6:K6"/>
    <mergeCell ref="B7:K7"/>
    <mergeCell ref="B8:K8"/>
    <mergeCell ref="C9:K9"/>
    <mergeCell ref="C10:K10"/>
  </mergeCells>
  <dataValidations count="16">
    <dataValidation allowBlank="1" sqref="B9" xr:uid="{00000000-0002-0000-0000-000000000000}"/>
    <dataValidation allowBlank="1" showInputMessage="1" prompt="Nombre del capítulo" sqref="C9:K11" xr:uid="{00000000-0002-0000-0000-000001000000}"/>
    <dataValidation allowBlank="1" showInputMessage="1" showErrorMessage="1" prompt="¿A quién va dirigido el programa?, ¿qué característica tiene esta población que requiere ser beneficiada?" sqref="C21:K21" xr:uid="{00000000-0002-0000-0000-000002000000}"/>
    <dataValidation allowBlank="1" showInputMessage="1" showErrorMessage="1" prompt="Nombre del producto" sqref="C33:K33" xr:uid="{00000000-0002-0000-0000-000003000000}"/>
    <dataValidation allowBlank="1" showInputMessage="1" showErrorMessage="1" prompt="¿En qué consiste el producto? su objetivo" sqref="C34:K34" xr:uid="{00000000-0002-0000-0000-000004000000}"/>
    <dataValidation allowBlank="1" showInputMessage="1" showErrorMessage="1" prompt="1. Describir lo plasmado en el presupuesto_x000a_2. Describir lo alcanzado en términos financieros y de producción " sqref="C35:K35" xr:uid="{00000000-0002-0000-0000-000005000000}"/>
    <dataValidation allowBlank="1" showInputMessage="1" showErrorMessage="1" prompt="De existir desvío, explicar razones." sqref="C36:K36" xr:uid="{00000000-0002-0000-0000-000006000000}"/>
    <dataValidation allowBlank="1" showInputMessage="1" showErrorMessage="1" prompt="Oportunidades de mejora identificadas" sqref="B39:K40" xr:uid="{00000000-0002-0000-0000-000007000000}"/>
    <dataValidation allowBlank="1" showInputMessage="1" showErrorMessage="1" prompt="Presupuesto del programa" sqref="G26 B26:D26" xr:uid="{00000000-0002-0000-0000-000008000000}"/>
    <dataValidation allowBlank="1" showInputMessage="1" showErrorMessage="1" prompt="¿En qué consiste el programa?" sqref="C20:K20" xr:uid="{00000000-0002-0000-0000-000009000000}"/>
    <dataValidation allowBlank="1" showInputMessage="1" showErrorMessage="1" prompt="Nombre de cada producto" sqref="B29:B30" xr:uid="{00000000-0002-0000-0000-00000A000000}"/>
    <dataValidation allowBlank="1" showInputMessage="1" showErrorMessage="1" prompt="Nombre del indicador" sqref="C29:C30" xr:uid="{00000000-0002-0000-0000-00000B000000}"/>
    <dataValidation allowBlank="1" showInputMessage="1" showErrorMessage="1" prompt="Meta anual del indicador" sqref="F29 D29:D30" xr:uid="{00000000-0002-0000-0000-00000C000000}"/>
    <dataValidation allowBlank="1" showInputMessage="1" showErrorMessage="1" prompt="Monto presupuestado para el producto" sqref="G29 E30:G30 E29" xr:uid="{00000000-0002-0000-0000-00000D000000}"/>
    <dataValidation allowBlank="1" showInputMessage="1" showErrorMessage="1" prompt="Meta alcanzada en el trimestre" sqref="H29:H30" xr:uid="{00000000-0002-0000-0000-00000E000000}"/>
    <dataValidation allowBlank="1" showInputMessage="1" showErrorMessage="1" prompt="Monto ejecutado en el trimestre" sqref="I29:I30" xr:uid="{00000000-0002-0000-0000-00000F000000}"/>
  </dataValidations>
  <printOptions horizontalCentered="1"/>
  <pageMargins left="0.11811023622047245" right="0.11811023622047245" top="0.35433070866141736" bottom="0.74803149606299213" header="0.31496062992125984" footer="0.31496062992125984"/>
  <pageSetup scale="5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2do. Trimestre</vt:lpstr>
      <vt:lpstr>'2do. Trimestre'!Área_de_impresión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HP</cp:lastModifiedBy>
  <cp:lastPrinted>2023-07-13T21:20:34Z</cp:lastPrinted>
  <dcterms:created xsi:type="dcterms:W3CDTF">2021-03-22T15:50:10Z</dcterms:created>
  <dcterms:modified xsi:type="dcterms:W3CDTF">2023-07-14T14:46:53Z</dcterms:modified>
</cp:coreProperties>
</file>