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xr:revisionPtr revIDLastSave="0" documentId="13_ncr:1_{F31DA4DB-1026-47A1-85E6-F5B9DE3FBAF1}" xr6:coauthVersionLast="47" xr6:coauthVersionMax="47" xr10:uidLastSave="{00000000-0000-0000-0000-000000000000}"/>
  <bookViews>
    <workbookView xWindow="-108" yWindow="-108" windowWidth="23256" windowHeight="12456" tabRatio="601" xr2:uid="{00000000-000D-0000-FFFF-FFFF00000000}"/>
  </bookViews>
  <sheets>
    <sheet name="libro banco Operaciones" sheetId="1" r:id="rId1"/>
  </sheets>
  <definedNames>
    <definedName name="_xlnm.Print_Area" localSheetId="0">'libro banco Operaciones'!$C$7:$K$75</definedName>
    <definedName name="_xlnm.Print_Titles" localSheetId="0">'libro banco Operaciones'!$7:$25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6" i="1" l="1"/>
  <c r="J27" i="1" s="1"/>
  <c r="J28" i="1" s="1"/>
  <c r="J29" i="1" s="1"/>
  <c r="J30" i="1" s="1"/>
  <c r="J31" i="1" s="1"/>
  <c r="J32" i="1" s="1"/>
  <c r="J33" i="1" s="1"/>
  <c r="J34" i="1" s="1"/>
  <c r="J35" i="1" s="1"/>
  <c r="J36" i="1" s="1"/>
  <c r="J37" i="1" s="1"/>
  <c r="J38" i="1" s="1"/>
  <c r="J39" i="1" s="1"/>
  <c r="J40" i="1" s="1"/>
  <c r="J41" i="1" s="1"/>
  <c r="J42" i="1" s="1"/>
  <c r="J43" i="1" s="1"/>
  <c r="J44" i="1" s="1"/>
  <c r="J45" i="1" s="1"/>
  <c r="J46" i="1" s="1"/>
  <c r="J47" i="1" s="1"/>
  <c r="J48" i="1" s="1"/>
  <c r="J49" i="1" s="1"/>
  <c r="J50" i="1" s="1"/>
  <c r="J51" i="1" s="1"/>
  <c r="J52" i="1" s="1"/>
  <c r="J53" i="1" s="1"/>
  <c r="J54" i="1" s="1"/>
  <c r="J55" i="1" s="1"/>
  <c r="J56" i="1" s="1"/>
  <c r="J57" i="1" s="1"/>
  <c r="J58" i="1" s="1"/>
  <c r="J59" i="1" s="1"/>
  <c r="J60" i="1" s="1"/>
  <c r="J61" i="1" s="1"/>
  <c r="H62" i="1"/>
  <c r="I62" i="1"/>
  <c r="J62" i="1" l="1"/>
</calcChain>
</file>

<file path=xl/sharedStrings.xml><?xml version="1.0" encoding="utf-8"?>
<sst xmlns="http://schemas.openxmlformats.org/spreadsheetml/2006/main" count="85" uniqueCount="56">
  <si>
    <t>Debito</t>
  </si>
  <si>
    <t>Credito</t>
  </si>
  <si>
    <t>Libro Banco</t>
  </si>
  <si>
    <t>Fecha</t>
  </si>
  <si>
    <t>No. Ck/Transf.</t>
  </si>
  <si>
    <t>Descripcion</t>
  </si>
  <si>
    <t xml:space="preserve">Balance Inicial: </t>
  </si>
  <si>
    <t xml:space="preserve">                                                                                                                                                    Nombre del Banco</t>
  </si>
  <si>
    <t xml:space="preserve">            </t>
  </si>
  <si>
    <t>MINISTERIO DE DEFENSA</t>
  </si>
  <si>
    <t>CUERPO ESPECIALIZADO EN SEGURIDAD AEROPORTUARIA Y DE LA AVIACION CIVIL, CESAC</t>
  </si>
  <si>
    <t xml:space="preserve">    Banco de reservas </t>
  </si>
  <si>
    <t>Cuenta Bancaria No: 240-0029843</t>
  </si>
  <si>
    <t>TOTALES</t>
  </si>
  <si>
    <t>COBRO DE IMPUESTO 0.15%</t>
  </si>
  <si>
    <t>COMISION POR MANEJO DE CUENTA</t>
  </si>
  <si>
    <t>TRANSFERENCIA</t>
  </si>
  <si>
    <t>DEPOSITO</t>
  </si>
  <si>
    <t>4524000000001</t>
  </si>
  <si>
    <t xml:space="preserve">  Del 01 al 31 de agosto 2023</t>
  </si>
  <si>
    <t>230801452810160034</t>
  </si>
  <si>
    <t>NOTA DE CREDITO</t>
  </si>
  <si>
    <t>230801003390020157</t>
  </si>
  <si>
    <t>4524000003903</t>
  </si>
  <si>
    <t>230807000120030334</t>
  </si>
  <si>
    <t>230807000120030337</t>
  </si>
  <si>
    <t>230807000120030340</t>
  </si>
  <si>
    <t>230807000120030343</t>
  </si>
  <si>
    <t>230807000120030346</t>
  </si>
  <si>
    <t>230807000120030349</t>
  </si>
  <si>
    <t>230807000120030352</t>
  </si>
  <si>
    <t>31611555566</t>
  </si>
  <si>
    <t>31614025586</t>
  </si>
  <si>
    <t>4524000035696</t>
  </si>
  <si>
    <t>2308014000120270200</t>
  </si>
  <si>
    <t>4524000001747</t>
  </si>
  <si>
    <t>202230033869095</t>
  </si>
  <si>
    <t>230817000120120077</t>
  </si>
  <si>
    <t>230817000120120080</t>
  </si>
  <si>
    <t>31705286637</t>
  </si>
  <si>
    <t>4524000014509</t>
  </si>
  <si>
    <t>4524000005335</t>
  </si>
  <si>
    <t>202230034243183</t>
  </si>
  <si>
    <t>230831452810160169</t>
  </si>
  <si>
    <t>NOTA DE DEBITO</t>
  </si>
  <si>
    <t>221934</t>
  </si>
  <si>
    <t>CHEQUE</t>
  </si>
  <si>
    <t>221935</t>
  </si>
  <si>
    <t>221936</t>
  </si>
  <si>
    <t>221937</t>
  </si>
  <si>
    <t>221938</t>
  </si>
  <si>
    <t>221939</t>
  </si>
  <si>
    <t>221940</t>
  </si>
  <si>
    <t>221941</t>
  </si>
  <si>
    <t>221942</t>
  </si>
  <si>
    <t>221943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</si>
</sst>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\ _€_-;\-* #,##0.00\ _€_-;_-* &quot;-&quot;??\ _€_-;_-@_-"/>
  </numFmts>
  <fonts count="19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3"/>
      <name val="Arial"/>
      <family val="2"/>
    </font>
    <font>
      <b/>
      <sz val="15"/>
      <name val="Arial"/>
      <family val="2"/>
    </font>
    <font>
      <sz val="13"/>
      <name val="Arial"/>
      <family val="2"/>
    </font>
    <font>
      <sz val="12"/>
      <name val="Arial"/>
      <family val="2"/>
    </font>
    <font>
      <sz val="14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i/>
      <sz val="16"/>
      <name val="Arial"/>
      <family val="2"/>
    </font>
    <font>
      <sz val="16"/>
      <name val="Arial"/>
      <family val="2"/>
    </font>
    <font>
      <sz val="10"/>
      <name val="Arial"/>
    </font>
    <font>
      <sz val="12"/>
      <name val="Bookman Old Style"/>
      <family val="1"/>
    </font>
    <font>
      <b/>
      <sz val="12"/>
      <color rgb="FF0070C0"/>
      <name val="Arial"/>
      <family val="2"/>
    </font>
    <font>
      <sz val="14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43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164" fontId="15" fillId="0" borderId="0" applyFont="0" applyFill="0" applyBorder="0" applyAlignment="0" applyProtection="0"/>
  </cellStyleXfs>
  <cellXfs count="65">
    <xf numFmtId="0" fontId="0" fillId="0" borderId="0" xfId="0"/>
    <xf numFmtId="0" fontId="0" fillId="0" borderId="0" xfId="0" applyAlignment="1">
      <alignment vertical="center"/>
    </xf>
    <xf numFmtId="0" fontId="9" fillId="0" borderId="1" xfId="0" applyFont="1" applyBorder="1" applyAlignment="1">
      <alignment vertical="center"/>
    </xf>
    <xf numFmtId="0" fontId="8" fillId="0" borderId="0" xfId="0" applyFont="1" applyAlignment="1">
      <alignment vertical="center"/>
    </xf>
    <xf numFmtId="4" fontId="8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vertical="center"/>
    </xf>
    <xf numFmtId="4" fontId="6" fillId="0" borderId="0" xfId="0" applyNumberFormat="1" applyFont="1" applyAlignment="1">
      <alignment vertical="center"/>
    </xf>
    <xf numFmtId="0" fontId="8" fillId="2" borderId="0" xfId="0" applyFont="1" applyFill="1" applyAlignment="1">
      <alignment horizontal="center" vertical="center"/>
    </xf>
    <xf numFmtId="0" fontId="0" fillId="2" borderId="0" xfId="0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4" fontId="16" fillId="0" borderId="0" xfId="0" applyNumberFormat="1" applyFont="1" applyAlignment="1">
      <alignment horizontal="center"/>
    </xf>
    <xf numFmtId="0" fontId="9" fillId="0" borderId="0" xfId="0" applyFont="1"/>
    <xf numFmtId="43" fontId="9" fillId="0" borderId="0" xfId="0" applyNumberFormat="1" applyFont="1"/>
    <xf numFmtId="43" fontId="17" fillId="0" borderId="0" xfId="5" applyNumberFormat="1" applyFont="1" applyBorder="1"/>
    <xf numFmtId="4" fontId="8" fillId="2" borderId="0" xfId="0" applyNumberFormat="1" applyFont="1" applyFill="1" applyAlignment="1">
      <alignment horizontal="center" vertical="center"/>
    </xf>
    <xf numFmtId="0" fontId="14" fillId="0" borderId="0" xfId="0" applyFont="1" applyAlignment="1">
      <alignment horizontal="center" vertical="center"/>
    </xf>
    <xf numFmtId="4" fontId="14" fillId="0" borderId="0" xfId="0" applyNumberFormat="1" applyFont="1" applyAlignment="1">
      <alignment vertical="center"/>
    </xf>
    <xf numFmtId="0" fontId="14" fillId="0" borderId="0" xfId="0" applyFont="1" applyAlignment="1">
      <alignment vertical="center"/>
    </xf>
    <xf numFmtId="4" fontId="10" fillId="2" borderId="16" xfId="0" applyNumberFormat="1" applyFont="1" applyFill="1" applyBorder="1" applyAlignment="1">
      <alignment horizontal="center" vertical="center"/>
    </xf>
    <xf numFmtId="0" fontId="10" fillId="2" borderId="4" xfId="0" applyFont="1" applyFill="1" applyBorder="1"/>
    <xf numFmtId="4" fontId="3" fillId="2" borderId="16" xfId="0" applyNumberFormat="1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 wrapText="1"/>
    </xf>
    <xf numFmtId="4" fontId="10" fillId="2" borderId="7" xfId="0" applyNumberFormat="1" applyFont="1" applyFill="1" applyBorder="1" applyAlignment="1">
      <alignment horizontal="center" vertical="center"/>
    </xf>
    <xf numFmtId="14" fontId="18" fillId="2" borderId="11" xfId="0" applyNumberFormat="1" applyFont="1" applyFill="1" applyBorder="1" applyAlignment="1">
      <alignment horizontal="center"/>
    </xf>
    <xf numFmtId="49" fontId="10" fillId="2" borderId="11" xfId="0" applyNumberFormat="1" applyFont="1" applyFill="1" applyBorder="1" applyAlignment="1">
      <alignment horizontal="center"/>
    </xf>
    <xf numFmtId="43" fontId="12" fillId="2" borderId="4" xfId="0" applyNumberFormat="1" applyFont="1" applyFill="1" applyBorder="1"/>
    <xf numFmtId="164" fontId="10" fillId="2" borderId="5" xfId="5" applyFont="1" applyFill="1" applyBorder="1"/>
    <xf numFmtId="0" fontId="10" fillId="2" borderId="11" xfId="0" applyFont="1" applyFill="1" applyBorder="1"/>
    <xf numFmtId="164" fontId="10" fillId="2" borderId="11" xfId="5" applyFont="1" applyFill="1" applyBorder="1"/>
    <xf numFmtId="164" fontId="10" fillId="2" borderId="4" xfId="5" applyFont="1" applyFill="1" applyBorder="1"/>
    <xf numFmtId="0" fontId="11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4" fontId="11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14" fontId="16" fillId="2" borderId="17" xfId="0" applyNumberFormat="1" applyFont="1" applyFill="1" applyBorder="1" applyAlignment="1">
      <alignment horizontal="center"/>
    </xf>
    <xf numFmtId="14" fontId="16" fillId="2" borderId="18" xfId="0" applyNumberFormat="1" applyFont="1" applyFill="1" applyBorder="1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14" fillId="2" borderId="0" xfId="1" applyFont="1" applyFill="1" applyAlignment="1" applyProtection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3" fillId="2" borderId="1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</cellXfs>
  <cellStyles count="6">
    <cellStyle name="Hipervínculo" xfId="1" builtinId="8"/>
    <cellStyle name="Millares" xfId="5" builtinId="3"/>
    <cellStyle name="Millares 2" xfId="2" xr:uid="{00000000-0005-0000-0000-000002000000}"/>
    <cellStyle name="Normal" xfId="0" builtinId="0"/>
    <cellStyle name="Normal 2" xfId="3" xr:uid="{00000000-0005-0000-0000-000004000000}"/>
    <cellStyle name="Porcentual 2" xfId="4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1321593</xdr:colOff>
      <xdr:row>6</xdr:row>
      <xdr:rowOff>95250</xdr:rowOff>
    </xdr:from>
    <xdr:to>
      <xdr:col>6</xdr:col>
      <xdr:colOff>3417094</xdr:colOff>
      <xdr:row>14</xdr:row>
      <xdr:rowOff>15309</xdr:rowOff>
    </xdr:to>
    <xdr:pic>
      <xdr:nvPicPr>
        <xdr:cNvPr id="2" name="0 Imagen" descr="Logo CESA con efecto copia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43812" y="1095375"/>
          <a:ext cx="2095501" cy="1432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1426029</xdr:colOff>
      <xdr:row>62</xdr:row>
      <xdr:rowOff>163852</xdr:rowOff>
    </xdr:from>
    <xdr:to>
      <xdr:col>9</xdr:col>
      <xdr:colOff>28218</xdr:colOff>
      <xdr:row>74</xdr:row>
      <xdr:rowOff>52590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121AAB4-3765-85AD-11E9-6356155514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191000" y="14097566"/>
          <a:ext cx="9934218" cy="27625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01"/>
  <sheetViews>
    <sheetView tabSelected="1" view="pageBreakPreview" topLeftCell="A50" zoomScale="70" zoomScaleNormal="70" zoomScaleSheetLayoutView="70" workbookViewId="0">
      <selection activeCell="J69" sqref="J69"/>
    </sheetView>
  </sheetViews>
  <sheetFormatPr baseColWidth="10" defaultColWidth="9.109375" defaultRowHeight="13.2" x14ac:dyDescent="0.25"/>
  <cols>
    <col min="1" max="1" width="9.109375" style="11"/>
    <col min="2" max="2" width="11.33203125" style="11" bestFit="1" customWidth="1"/>
    <col min="3" max="3" width="10" style="11" customWidth="1"/>
    <col min="4" max="4" width="10" style="1" customWidth="1"/>
    <col min="5" max="5" width="24.5546875" style="19" customWidth="1"/>
    <col min="6" max="6" width="29.88671875" style="19" customWidth="1"/>
    <col min="7" max="7" width="67" style="1" customWidth="1"/>
    <col min="8" max="9" width="21.88671875" style="1" bestFit="1" customWidth="1"/>
    <col min="10" max="10" width="24.44140625" style="1" customWidth="1"/>
    <col min="11" max="14" width="9.109375" style="11"/>
    <col min="15" max="16384" width="9.109375" style="1"/>
  </cols>
  <sheetData>
    <row r="1" spans="3:11" x14ac:dyDescent="0.25">
      <c r="D1" s="11"/>
      <c r="E1" s="17"/>
      <c r="F1" s="17"/>
      <c r="G1" s="11"/>
      <c r="H1" s="11"/>
      <c r="I1" s="11"/>
      <c r="J1" s="11"/>
    </row>
    <row r="2" spans="3:11" x14ac:dyDescent="0.25">
      <c r="D2" s="11"/>
      <c r="E2" s="17"/>
      <c r="F2" s="17"/>
      <c r="G2" s="11"/>
      <c r="H2" s="11"/>
      <c r="I2" s="11"/>
      <c r="J2" s="11"/>
    </row>
    <row r="3" spans="3:11" x14ac:dyDescent="0.25">
      <c r="D3" s="11"/>
      <c r="E3" s="17"/>
      <c r="F3" s="17"/>
      <c r="G3" s="11"/>
      <c r="H3" s="11"/>
      <c r="I3" s="11"/>
      <c r="J3" s="11"/>
    </row>
    <row r="4" spans="3:11" x14ac:dyDescent="0.25">
      <c r="D4" s="11"/>
      <c r="E4" s="17"/>
      <c r="F4" s="17"/>
      <c r="G4" s="11"/>
      <c r="H4" s="11"/>
      <c r="I4" s="11"/>
      <c r="J4" s="11"/>
    </row>
    <row r="5" spans="3:11" x14ac:dyDescent="0.25">
      <c r="D5" s="11"/>
      <c r="E5" s="17"/>
      <c r="F5" s="17"/>
      <c r="G5" s="11"/>
      <c r="H5" s="11"/>
      <c r="I5" s="11"/>
      <c r="J5" s="11"/>
    </row>
    <row r="6" spans="3:11" x14ac:dyDescent="0.25">
      <c r="D6" s="11"/>
      <c r="E6" s="17"/>
      <c r="F6" s="17"/>
      <c r="G6" s="11"/>
      <c r="H6" s="11"/>
      <c r="I6" s="11"/>
      <c r="J6" s="11"/>
    </row>
    <row r="7" spans="3:11" s="11" customFormat="1" ht="15" customHeight="1" x14ac:dyDescent="0.25">
      <c r="E7" s="17"/>
      <c r="F7" s="17"/>
    </row>
    <row r="8" spans="3:11" s="11" customFormat="1" ht="15" customHeight="1" x14ac:dyDescent="0.25">
      <c r="E8" s="17"/>
      <c r="F8" s="17"/>
    </row>
    <row r="9" spans="3:11" s="11" customFormat="1" ht="15" customHeight="1" x14ac:dyDescent="0.25">
      <c r="E9" s="17"/>
      <c r="F9" s="17"/>
    </row>
    <row r="10" spans="3:11" s="11" customFormat="1" ht="15" customHeight="1" x14ac:dyDescent="0.25">
      <c r="E10" s="17"/>
      <c r="F10" s="17"/>
    </row>
    <row r="11" spans="3:11" s="11" customFormat="1" ht="15" customHeight="1" x14ac:dyDescent="0.25">
      <c r="E11" s="17"/>
      <c r="F11" s="17"/>
    </row>
    <row r="12" spans="3:11" s="11" customFormat="1" x14ac:dyDescent="0.25">
      <c r="E12" s="17"/>
      <c r="F12" s="17"/>
    </row>
    <row r="13" spans="3:11" s="11" customFormat="1" ht="17.399999999999999" x14ac:dyDescent="0.25">
      <c r="E13" s="17"/>
      <c r="F13" s="16" t="s">
        <v>8</v>
      </c>
      <c r="G13" s="14"/>
      <c r="H13" s="15"/>
    </row>
    <row r="14" spans="3:11" s="11" customFormat="1" x14ac:dyDescent="0.25">
      <c r="E14" s="17"/>
      <c r="F14" s="17"/>
    </row>
    <row r="15" spans="3:11" s="11" customFormat="1" ht="22.5" customHeight="1" x14ac:dyDescent="0.25">
      <c r="C15" s="48" t="s">
        <v>9</v>
      </c>
      <c r="D15" s="48"/>
      <c r="E15" s="48"/>
      <c r="F15" s="48"/>
      <c r="G15" s="48"/>
      <c r="H15" s="48"/>
      <c r="I15" s="48"/>
      <c r="J15" s="48"/>
      <c r="K15" s="48"/>
    </row>
    <row r="16" spans="3:11" s="11" customFormat="1" ht="19.2" x14ac:dyDescent="0.25">
      <c r="C16" s="49" t="s">
        <v>10</v>
      </c>
      <c r="D16" s="49"/>
      <c r="E16" s="49"/>
      <c r="F16" s="49"/>
      <c r="G16" s="49"/>
      <c r="H16" s="49"/>
      <c r="I16" s="49"/>
      <c r="J16" s="49"/>
      <c r="K16" s="49"/>
    </row>
    <row r="17" spans="1:14" s="11" customFormat="1" ht="20.399999999999999" x14ac:dyDescent="0.25">
      <c r="D17" s="53"/>
      <c r="E17" s="54"/>
      <c r="F17" s="54"/>
      <c r="G17" s="54"/>
      <c r="H17" s="54"/>
      <c r="I17" s="54"/>
      <c r="J17" s="54"/>
    </row>
    <row r="18" spans="1:14" s="11" customFormat="1" x14ac:dyDescent="0.25">
      <c r="D18" s="12"/>
      <c r="E18" s="12"/>
      <c r="F18" s="12"/>
      <c r="G18" s="12"/>
      <c r="H18" s="12"/>
      <c r="I18" s="12"/>
      <c r="J18" s="12"/>
    </row>
    <row r="19" spans="1:14" s="11" customFormat="1" ht="17.399999999999999" x14ac:dyDescent="0.25">
      <c r="C19" s="64" t="s">
        <v>2</v>
      </c>
      <c r="D19" s="64"/>
      <c r="E19" s="64"/>
      <c r="F19" s="64"/>
      <c r="G19" s="64"/>
      <c r="H19" s="64"/>
      <c r="I19" s="64"/>
      <c r="J19" s="64"/>
      <c r="K19" s="64"/>
    </row>
    <row r="20" spans="1:14" s="11" customFormat="1" ht="17.399999999999999" x14ac:dyDescent="0.25">
      <c r="A20" s="13" t="s">
        <v>7</v>
      </c>
      <c r="C20" s="64" t="s">
        <v>11</v>
      </c>
      <c r="D20" s="64"/>
      <c r="E20" s="64"/>
      <c r="F20" s="64"/>
      <c r="G20" s="64"/>
      <c r="H20" s="64"/>
      <c r="I20" s="64"/>
      <c r="J20" s="64"/>
      <c r="K20" s="64"/>
    </row>
    <row r="21" spans="1:14" s="11" customFormat="1" ht="18" customHeight="1" x14ac:dyDescent="0.25">
      <c r="C21" s="64" t="s">
        <v>19</v>
      </c>
      <c r="D21" s="64"/>
      <c r="E21" s="64"/>
      <c r="F21" s="64"/>
      <c r="G21" s="64"/>
      <c r="H21" s="64"/>
      <c r="I21" s="64"/>
      <c r="J21" s="64"/>
      <c r="K21" s="64"/>
    </row>
    <row r="22" spans="1:14" s="11" customFormat="1" ht="19.5" customHeight="1" thickBot="1" x14ac:dyDescent="0.3">
      <c r="E22" s="17"/>
      <c r="F22" s="17"/>
    </row>
    <row r="23" spans="1:14" s="3" customFormat="1" ht="36.75" customHeight="1" thickBot="1" x14ac:dyDescent="0.3">
      <c r="A23" s="8"/>
      <c r="B23" s="8"/>
      <c r="C23" s="8"/>
      <c r="D23" s="51"/>
      <c r="E23" s="60" t="s">
        <v>12</v>
      </c>
      <c r="F23" s="61"/>
      <c r="G23" s="62"/>
      <c r="H23" s="57"/>
      <c r="I23" s="58"/>
      <c r="J23" s="59"/>
      <c r="K23" s="8"/>
      <c r="L23" s="8"/>
      <c r="M23" s="8"/>
      <c r="N23" s="8"/>
    </row>
    <row r="24" spans="1:14" s="3" customFormat="1" ht="37.5" customHeight="1" thickBot="1" x14ac:dyDescent="0.3">
      <c r="A24" s="8"/>
      <c r="B24" s="8"/>
      <c r="C24" s="8"/>
      <c r="D24" s="52"/>
      <c r="E24" s="63"/>
      <c r="F24" s="63"/>
      <c r="G24" s="31"/>
      <c r="H24" s="55" t="s">
        <v>6</v>
      </c>
      <c r="I24" s="56"/>
      <c r="J24" s="32">
        <v>15633323.630000001</v>
      </c>
      <c r="K24" s="8"/>
      <c r="L24" s="8"/>
      <c r="M24" s="8"/>
      <c r="N24" s="8"/>
    </row>
    <row r="25" spans="1:14" s="3" customFormat="1" ht="45.75" customHeight="1" thickBot="1" x14ac:dyDescent="0.3">
      <c r="A25" s="8"/>
      <c r="B25" s="8"/>
      <c r="C25" s="8"/>
      <c r="D25" s="52"/>
      <c r="E25" s="31" t="s">
        <v>3</v>
      </c>
      <c r="F25" s="31" t="s">
        <v>4</v>
      </c>
      <c r="G25" s="31" t="s">
        <v>5</v>
      </c>
      <c r="H25" s="31" t="s">
        <v>0</v>
      </c>
      <c r="I25" s="31" t="s">
        <v>1</v>
      </c>
      <c r="J25" s="31"/>
      <c r="K25" s="8"/>
      <c r="L25" s="8"/>
      <c r="M25" s="8"/>
      <c r="N25" s="8"/>
    </row>
    <row r="26" spans="1:14" s="3" customFormat="1" ht="17.399999999999999" x14ac:dyDescent="0.3">
      <c r="A26" s="8"/>
      <c r="B26" s="8"/>
      <c r="C26" s="8"/>
      <c r="D26" s="7"/>
      <c r="E26" s="33">
        <v>45139</v>
      </c>
      <c r="F26" s="34" t="s">
        <v>20</v>
      </c>
      <c r="G26" s="37" t="s">
        <v>21</v>
      </c>
      <c r="H26" s="36">
        <v>1103913.8</v>
      </c>
      <c r="I26" s="38"/>
      <c r="J26" s="28">
        <f>+J24+H26-I26</f>
        <v>16737237.430000002</v>
      </c>
      <c r="K26" s="8"/>
      <c r="L26" s="8"/>
      <c r="M26" s="8"/>
      <c r="N26" s="8"/>
    </row>
    <row r="27" spans="1:14" s="3" customFormat="1" ht="17.399999999999999" x14ac:dyDescent="0.3">
      <c r="A27" s="8"/>
      <c r="B27" s="8"/>
      <c r="C27" s="8"/>
      <c r="D27" s="7"/>
      <c r="E27" s="33">
        <v>45139</v>
      </c>
      <c r="F27" s="34" t="s">
        <v>22</v>
      </c>
      <c r="G27" s="37" t="s">
        <v>17</v>
      </c>
      <c r="H27" s="36">
        <v>4500</v>
      </c>
      <c r="I27" s="38"/>
      <c r="J27" s="28">
        <f>+J26+H27-I27</f>
        <v>16741737.430000002</v>
      </c>
      <c r="K27" s="8"/>
      <c r="L27" s="8"/>
      <c r="M27" s="8"/>
      <c r="N27" s="8"/>
    </row>
    <row r="28" spans="1:14" s="3" customFormat="1" ht="17.399999999999999" x14ac:dyDescent="0.3">
      <c r="A28" s="8"/>
      <c r="B28" s="8"/>
      <c r="C28" s="8"/>
      <c r="D28" s="7"/>
      <c r="E28" s="33">
        <v>45140</v>
      </c>
      <c r="F28" s="34" t="s">
        <v>45</v>
      </c>
      <c r="G28" s="37" t="s">
        <v>46</v>
      </c>
      <c r="H28" s="36"/>
      <c r="I28" s="38">
        <v>22172.9</v>
      </c>
      <c r="J28" s="28">
        <f>SUM(J27+H28-I28)</f>
        <v>16719564.530000001</v>
      </c>
      <c r="K28" s="8"/>
      <c r="L28" s="8"/>
      <c r="M28" s="8"/>
      <c r="N28" s="8"/>
    </row>
    <row r="29" spans="1:14" s="3" customFormat="1" ht="17.399999999999999" x14ac:dyDescent="0.3">
      <c r="A29" s="8"/>
      <c r="B29" s="8"/>
      <c r="C29" s="8"/>
      <c r="D29" s="7"/>
      <c r="E29" s="33">
        <v>45141</v>
      </c>
      <c r="F29" s="34" t="s">
        <v>23</v>
      </c>
      <c r="G29" s="37" t="s">
        <v>16</v>
      </c>
      <c r="H29" s="36">
        <v>58000</v>
      </c>
      <c r="I29" s="38"/>
      <c r="J29" s="28">
        <f t="shared" ref="J29" si="0">+J28+H29-I29</f>
        <v>16777564.530000001</v>
      </c>
      <c r="K29" s="8"/>
      <c r="L29" s="8"/>
      <c r="M29" s="8"/>
      <c r="N29" s="8"/>
    </row>
    <row r="30" spans="1:14" s="3" customFormat="1" ht="17.399999999999999" x14ac:dyDescent="0.3">
      <c r="A30" s="8"/>
      <c r="B30" s="8"/>
      <c r="C30" s="8"/>
      <c r="D30" s="7"/>
      <c r="E30" s="33">
        <v>45145</v>
      </c>
      <c r="F30" s="34" t="s">
        <v>24</v>
      </c>
      <c r="G30" s="37" t="s">
        <v>17</v>
      </c>
      <c r="H30" s="36">
        <v>12000</v>
      </c>
      <c r="I30" s="38"/>
      <c r="J30" s="28">
        <f t="shared" ref="J30" si="1">SUM(J29+H30-I30)</f>
        <v>16789564.530000001</v>
      </c>
      <c r="K30" s="8"/>
      <c r="L30" s="8"/>
      <c r="M30" s="8"/>
      <c r="N30" s="8"/>
    </row>
    <row r="31" spans="1:14" s="3" customFormat="1" ht="17.399999999999999" x14ac:dyDescent="0.3">
      <c r="A31" s="8"/>
      <c r="B31" s="8"/>
      <c r="C31" s="8"/>
      <c r="D31" s="7"/>
      <c r="E31" s="33">
        <v>45145</v>
      </c>
      <c r="F31" s="34" t="s">
        <v>25</v>
      </c>
      <c r="G31" s="37" t="s">
        <v>17</v>
      </c>
      <c r="H31" s="36">
        <v>5000</v>
      </c>
      <c r="I31" s="38"/>
      <c r="J31" s="28">
        <f t="shared" ref="J31" si="2">+J30+H31-I31</f>
        <v>16794564.530000001</v>
      </c>
      <c r="K31" s="8"/>
      <c r="L31" s="8"/>
      <c r="M31" s="8"/>
      <c r="N31" s="8"/>
    </row>
    <row r="32" spans="1:14" s="3" customFormat="1" ht="17.399999999999999" x14ac:dyDescent="0.3">
      <c r="A32" s="8"/>
      <c r="B32" s="8"/>
      <c r="C32" s="8"/>
      <c r="D32" s="7"/>
      <c r="E32" s="33">
        <v>45145</v>
      </c>
      <c r="F32" s="34" t="s">
        <v>26</v>
      </c>
      <c r="G32" s="37" t="s">
        <v>17</v>
      </c>
      <c r="H32" s="36">
        <v>16000</v>
      </c>
      <c r="I32" s="38"/>
      <c r="J32" s="28">
        <f t="shared" ref="J32" si="3">SUM(J31+H32-I32)</f>
        <v>16810564.530000001</v>
      </c>
      <c r="K32" s="8"/>
      <c r="L32" s="8"/>
      <c r="M32" s="8"/>
      <c r="N32" s="8"/>
    </row>
    <row r="33" spans="1:14" s="3" customFormat="1" ht="17.399999999999999" x14ac:dyDescent="0.3">
      <c r="A33" s="8"/>
      <c r="B33" s="8"/>
      <c r="C33" s="8"/>
      <c r="D33" s="7"/>
      <c r="E33" s="33">
        <v>45145</v>
      </c>
      <c r="F33" s="34" t="s">
        <v>27</v>
      </c>
      <c r="G33" s="37" t="s">
        <v>17</v>
      </c>
      <c r="H33" s="36">
        <v>15000</v>
      </c>
      <c r="I33" s="38"/>
      <c r="J33" s="28">
        <f t="shared" ref="J33" si="4">+J32+H33-I33</f>
        <v>16825564.530000001</v>
      </c>
      <c r="K33" s="8"/>
      <c r="L33" s="8"/>
      <c r="M33" s="8"/>
      <c r="N33" s="8"/>
    </row>
    <row r="34" spans="1:14" s="3" customFormat="1" ht="17.399999999999999" x14ac:dyDescent="0.3">
      <c r="A34" s="8"/>
      <c r="B34" s="8"/>
      <c r="C34" s="8"/>
      <c r="D34" s="7"/>
      <c r="E34" s="33">
        <v>45145</v>
      </c>
      <c r="F34" s="34" t="s">
        <v>28</v>
      </c>
      <c r="G34" s="37" t="s">
        <v>17</v>
      </c>
      <c r="H34" s="36">
        <v>20500</v>
      </c>
      <c r="I34" s="38"/>
      <c r="J34" s="28">
        <f t="shared" ref="J34" si="5">SUM(J33+H34-I34)</f>
        <v>16846064.530000001</v>
      </c>
      <c r="K34" s="8"/>
      <c r="L34" s="8"/>
      <c r="M34" s="8"/>
      <c r="N34" s="8"/>
    </row>
    <row r="35" spans="1:14" s="3" customFormat="1" ht="17.399999999999999" x14ac:dyDescent="0.3">
      <c r="A35" s="8"/>
      <c r="B35" s="8"/>
      <c r="C35" s="8"/>
      <c r="D35" s="7"/>
      <c r="E35" s="33">
        <v>45145</v>
      </c>
      <c r="F35" s="34" t="s">
        <v>29</v>
      </c>
      <c r="G35" s="37" t="s">
        <v>17</v>
      </c>
      <c r="H35" s="36">
        <v>1000</v>
      </c>
      <c r="I35" s="38"/>
      <c r="J35" s="28">
        <f t="shared" ref="J35" si="6">+J34+H35-I35</f>
        <v>16847064.530000001</v>
      </c>
      <c r="K35" s="8"/>
      <c r="L35" s="8"/>
      <c r="M35" s="8"/>
      <c r="N35" s="8"/>
    </row>
    <row r="36" spans="1:14" s="3" customFormat="1" ht="17.399999999999999" x14ac:dyDescent="0.3">
      <c r="A36" s="8"/>
      <c r="B36" s="8"/>
      <c r="C36" s="8"/>
      <c r="D36" s="7"/>
      <c r="E36" s="33">
        <v>45145</v>
      </c>
      <c r="F36" s="34" t="s">
        <v>30</v>
      </c>
      <c r="G36" s="37" t="s">
        <v>17</v>
      </c>
      <c r="H36" s="36">
        <v>19000</v>
      </c>
      <c r="I36" s="38"/>
      <c r="J36" s="28">
        <f t="shared" ref="J36" si="7">SUM(J35+H36-I36)</f>
        <v>16866064.530000001</v>
      </c>
      <c r="K36" s="8"/>
      <c r="L36" s="8"/>
      <c r="M36" s="8"/>
      <c r="N36" s="8"/>
    </row>
    <row r="37" spans="1:14" s="3" customFormat="1" ht="17.399999999999999" x14ac:dyDescent="0.3">
      <c r="A37" s="8"/>
      <c r="B37" s="8"/>
      <c r="C37" s="8"/>
      <c r="D37" s="7"/>
      <c r="E37" s="33">
        <v>45148</v>
      </c>
      <c r="F37" s="34" t="s">
        <v>47</v>
      </c>
      <c r="G37" s="37" t="s">
        <v>46</v>
      </c>
      <c r="H37" s="36"/>
      <c r="I37" s="38">
        <v>22363.58</v>
      </c>
      <c r="J37" s="28">
        <f t="shared" ref="J37" si="8">+J36+H37-I37</f>
        <v>16843700.950000003</v>
      </c>
      <c r="K37" s="8"/>
      <c r="L37" s="8"/>
      <c r="M37" s="8"/>
      <c r="N37" s="8"/>
    </row>
    <row r="38" spans="1:14" s="3" customFormat="1" ht="17.399999999999999" x14ac:dyDescent="0.3">
      <c r="A38" s="8"/>
      <c r="B38" s="8"/>
      <c r="C38" s="8"/>
      <c r="D38" s="7"/>
      <c r="E38" s="33">
        <v>45148</v>
      </c>
      <c r="F38" s="34" t="s">
        <v>31</v>
      </c>
      <c r="G38" s="37" t="s">
        <v>16</v>
      </c>
      <c r="H38" s="36">
        <v>24000</v>
      </c>
      <c r="I38" s="38"/>
      <c r="J38" s="28">
        <f t="shared" ref="J38" si="9">SUM(J37+H38-I38)</f>
        <v>16867700.950000003</v>
      </c>
      <c r="K38" s="8"/>
      <c r="L38" s="8"/>
      <c r="M38" s="8"/>
      <c r="N38" s="8"/>
    </row>
    <row r="39" spans="1:14" s="3" customFormat="1" ht="17.399999999999999" x14ac:dyDescent="0.3">
      <c r="A39" s="8"/>
      <c r="B39" s="8"/>
      <c r="C39" s="8"/>
      <c r="D39" s="7"/>
      <c r="E39" s="33">
        <v>45148</v>
      </c>
      <c r="F39" s="34" t="s">
        <v>32</v>
      </c>
      <c r="G39" s="37" t="s">
        <v>16</v>
      </c>
      <c r="H39" s="36">
        <v>2500</v>
      </c>
      <c r="I39" s="38"/>
      <c r="J39" s="28">
        <f t="shared" ref="J39" si="10">+J38+H39-I39</f>
        <v>16870200.950000003</v>
      </c>
      <c r="K39" s="8"/>
      <c r="L39" s="8"/>
      <c r="M39" s="8"/>
      <c r="N39" s="8"/>
    </row>
    <row r="40" spans="1:14" s="3" customFormat="1" ht="17.399999999999999" x14ac:dyDescent="0.3">
      <c r="A40" s="8"/>
      <c r="B40" s="8"/>
      <c r="C40" s="8"/>
      <c r="D40" s="7"/>
      <c r="E40" s="33">
        <v>45149</v>
      </c>
      <c r="F40" s="34" t="s">
        <v>48</v>
      </c>
      <c r="G40" s="37" t="s">
        <v>46</v>
      </c>
      <c r="H40" s="36"/>
      <c r="I40" s="38">
        <v>4500000</v>
      </c>
      <c r="J40" s="28">
        <f t="shared" ref="J40" si="11">SUM(J39+H40-I40)</f>
        <v>12370200.950000003</v>
      </c>
      <c r="K40" s="8"/>
      <c r="L40" s="8"/>
      <c r="M40" s="8"/>
      <c r="N40" s="8"/>
    </row>
    <row r="41" spans="1:14" s="3" customFormat="1" ht="17.399999999999999" x14ac:dyDescent="0.3">
      <c r="A41" s="8"/>
      <c r="B41" s="8"/>
      <c r="C41" s="8"/>
      <c r="D41" s="7"/>
      <c r="E41" s="33">
        <v>45149</v>
      </c>
      <c r="F41" s="34" t="s">
        <v>18</v>
      </c>
      <c r="G41" s="37" t="s">
        <v>44</v>
      </c>
      <c r="H41" s="36"/>
      <c r="I41" s="38">
        <v>1116175.3999999999</v>
      </c>
      <c r="J41" s="28">
        <f t="shared" ref="J41" si="12">+J40+H41-I41</f>
        <v>11254025.550000003</v>
      </c>
      <c r="K41" s="8"/>
      <c r="L41" s="8"/>
      <c r="M41" s="8"/>
      <c r="N41" s="8"/>
    </row>
    <row r="42" spans="1:14" s="3" customFormat="1" ht="17.399999999999999" x14ac:dyDescent="0.3">
      <c r="A42" s="8"/>
      <c r="B42" s="8"/>
      <c r="C42" s="8"/>
      <c r="D42" s="7"/>
      <c r="E42" s="33">
        <v>45149</v>
      </c>
      <c r="F42" s="34" t="s">
        <v>33</v>
      </c>
      <c r="G42" s="37" t="s">
        <v>16</v>
      </c>
      <c r="H42" s="36">
        <v>9500</v>
      </c>
      <c r="I42" s="38"/>
      <c r="J42" s="28">
        <f t="shared" ref="J42" si="13">SUM(J41+H42-I42)</f>
        <v>11263525.550000003</v>
      </c>
      <c r="K42" s="8"/>
      <c r="L42" s="8"/>
      <c r="M42" s="8"/>
      <c r="N42" s="8"/>
    </row>
    <row r="43" spans="1:14" s="3" customFormat="1" ht="17.399999999999999" x14ac:dyDescent="0.3">
      <c r="A43" s="8"/>
      <c r="B43" s="8"/>
      <c r="C43" s="8"/>
      <c r="D43" s="7"/>
      <c r="E43" s="33">
        <v>45152</v>
      </c>
      <c r="F43" s="34" t="s">
        <v>34</v>
      </c>
      <c r="G43" s="37" t="s">
        <v>17</v>
      </c>
      <c r="H43" s="36">
        <v>2000</v>
      </c>
      <c r="I43" s="38"/>
      <c r="J43" s="28">
        <f t="shared" ref="J43" si="14">+J42+H43-I43</f>
        <v>11265525.550000003</v>
      </c>
      <c r="K43" s="8"/>
      <c r="L43" s="8"/>
      <c r="M43" s="8"/>
      <c r="N43" s="8"/>
    </row>
    <row r="44" spans="1:14" s="3" customFormat="1" ht="17.399999999999999" x14ac:dyDescent="0.3">
      <c r="A44" s="8"/>
      <c r="B44" s="8"/>
      <c r="C44" s="8"/>
      <c r="D44" s="7"/>
      <c r="E44" s="33">
        <v>45152</v>
      </c>
      <c r="F44" s="34" t="s">
        <v>35</v>
      </c>
      <c r="G44" s="37" t="s">
        <v>16</v>
      </c>
      <c r="H44" s="36">
        <v>4500000</v>
      </c>
      <c r="I44" s="38"/>
      <c r="J44" s="28">
        <f t="shared" ref="J44" si="15">SUM(J43+H44-I44)</f>
        <v>15765525.550000003</v>
      </c>
      <c r="K44" s="8"/>
      <c r="L44" s="8"/>
      <c r="M44" s="8"/>
      <c r="N44" s="8"/>
    </row>
    <row r="45" spans="1:14" s="3" customFormat="1" ht="17.399999999999999" x14ac:dyDescent="0.3">
      <c r="A45" s="8"/>
      <c r="B45" s="8"/>
      <c r="C45" s="8"/>
      <c r="D45" s="7"/>
      <c r="E45" s="33">
        <v>45153</v>
      </c>
      <c r="F45" s="34" t="s">
        <v>36</v>
      </c>
      <c r="G45" s="37" t="s">
        <v>16</v>
      </c>
      <c r="H45" s="36">
        <v>1500</v>
      </c>
      <c r="I45" s="38"/>
      <c r="J45" s="28">
        <f t="shared" ref="J45" si="16">+J44+H45-I45</f>
        <v>15767025.550000003</v>
      </c>
      <c r="K45" s="8"/>
      <c r="L45" s="8"/>
      <c r="M45" s="8"/>
      <c r="N45" s="8"/>
    </row>
    <row r="46" spans="1:14" s="3" customFormat="1" ht="17.399999999999999" x14ac:dyDescent="0.3">
      <c r="A46" s="8"/>
      <c r="B46" s="8"/>
      <c r="C46" s="8"/>
      <c r="D46" s="7"/>
      <c r="E46" s="33">
        <v>45155</v>
      </c>
      <c r="F46" s="34" t="s">
        <v>37</v>
      </c>
      <c r="G46" s="37" t="s">
        <v>17</v>
      </c>
      <c r="H46" s="36">
        <v>5000</v>
      </c>
      <c r="I46" s="38"/>
      <c r="J46" s="28">
        <f t="shared" ref="J46" si="17">SUM(J45+H46-I46)</f>
        <v>15772025.550000003</v>
      </c>
      <c r="K46" s="8"/>
      <c r="L46" s="8"/>
      <c r="M46" s="8"/>
      <c r="N46" s="8"/>
    </row>
    <row r="47" spans="1:14" s="3" customFormat="1" ht="17.399999999999999" x14ac:dyDescent="0.3">
      <c r="A47" s="8"/>
      <c r="B47" s="8"/>
      <c r="C47" s="8"/>
      <c r="D47" s="7"/>
      <c r="E47" s="33">
        <v>45155</v>
      </c>
      <c r="F47" s="34" t="s">
        <v>38</v>
      </c>
      <c r="G47" s="37" t="s">
        <v>17</v>
      </c>
      <c r="H47" s="36">
        <v>9343.02</v>
      </c>
      <c r="I47" s="38"/>
      <c r="J47" s="28">
        <f t="shared" ref="J47" si="18">+J46+H47-I47</f>
        <v>15781368.570000002</v>
      </c>
      <c r="K47" s="8"/>
      <c r="L47" s="8"/>
      <c r="M47" s="8"/>
      <c r="N47" s="8"/>
    </row>
    <row r="48" spans="1:14" s="3" customFormat="1" ht="17.25" customHeight="1" x14ac:dyDescent="0.3">
      <c r="A48" s="8"/>
      <c r="B48" s="8"/>
      <c r="C48" s="8"/>
      <c r="D48" s="7"/>
      <c r="E48" s="33">
        <v>45159</v>
      </c>
      <c r="F48" s="34" t="s">
        <v>39</v>
      </c>
      <c r="G48" s="37" t="s">
        <v>16</v>
      </c>
      <c r="H48" s="36">
        <v>11500</v>
      </c>
      <c r="I48" s="38"/>
      <c r="J48" s="28">
        <f t="shared" ref="J48" si="19">SUM(J47+H48-I48)</f>
        <v>15792868.570000002</v>
      </c>
      <c r="K48" s="8"/>
      <c r="L48" s="8"/>
      <c r="M48" s="8"/>
      <c r="N48" s="8"/>
    </row>
    <row r="49" spans="1:14" s="3" customFormat="1" ht="17.25" customHeight="1" x14ac:dyDescent="0.3">
      <c r="A49" s="8"/>
      <c r="B49" s="8"/>
      <c r="C49" s="8"/>
      <c r="D49" s="7"/>
      <c r="E49" s="33">
        <v>45163</v>
      </c>
      <c r="F49" s="34" t="s">
        <v>49</v>
      </c>
      <c r="G49" s="37" t="s">
        <v>46</v>
      </c>
      <c r="H49" s="36"/>
      <c r="I49" s="38">
        <v>79380</v>
      </c>
      <c r="J49" s="28">
        <f t="shared" ref="J49" si="20">+J48+H49-I49</f>
        <v>15713488.570000002</v>
      </c>
      <c r="K49" s="8"/>
      <c r="L49" s="8"/>
      <c r="M49" s="8"/>
      <c r="N49" s="8"/>
    </row>
    <row r="50" spans="1:14" s="3" customFormat="1" ht="17.25" customHeight="1" x14ac:dyDescent="0.3">
      <c r="A50" s="8"/>
      <c r="B50" s="8"/>
      <c r="C50" s="8"/>
      <c r="D50" s="7"/>
      <c r="E50" s="33">
        <v>45162</v>
      </c>
      <c r="F50" s="34" t="s">
        <v>40</v>
      </c>
      <c r="G50" s="37" t="s">
        <v>16</v>
      </c>
      <c r="H50" s="36">
        <v>5000</v>
      </c>
      <c r="I50" s="38"/>
      <c r="J50" s="28">
        <f t="shared" ref="J50" si="21">SUM(J49+H50-I50)</f>
        <v>15718488.570000002</v>
      </c>
      <c r="K50" s="8"/>
      <c r="L50" s="8"/>
      <c r="M50" s="8"/>
      <c r="N50" s="8"/>
    </row>
    <row r="51" spans="1:14" s="3" customFormat="1" ht="17.25" customHeight="1" x14ac:dyDescent="0.3">
      <c r="A51" s="8"/>
      <c r="B51" s="8"/>
      <c r="C51" s="8"/>
      <c r="D51" s="7"/>
      <c r="E51" s="33">
        <v>45162</v>
      </c>
      <c r="F51" s="34" t="s">
        <v>41</v>
      </c>
      <c r="G51" s="37" t="s">
        <v>16</v>
      </c>
      <c r="H51" s="36">
        <v>32650</v>
      </c>
      <c r="I51" s="38"/>
      <c r="J51" s="28">
        <f t="shared" ref="J51" si="22">+J50+H51-I51</f>
        <v>15751138.570000002</v>
      </c>
      <c r="K51" s="8"/>
      <c r="L51" s="8"/>
      <c r="M51" s="8"/>
      <c r="N51" s="8"/>
    </row>
    <row r="52" spans="1:14" s="3" customFormat="1" ht="17.25" customHeight="1" x14ac:dyDescent="0.3">
      <c r="A52" s="8"/>
      <c r="B52" s="8"/>
      <c r="C52" s="8"/>
      <c r="D52" s="7"/>
      <c r="E52" s="33">
        <v>45162</v>
      </c>
      <c r="F52" s="34" t="s">
        <v>42</v>
      </c>
      <c r="G52" s="37" t="s">
        <v>16</v>
      </c>
      <c r="H52" s="36">
        <v>91500</v>
      </c>
      <c r="I52" s="38"/>
      <c r="J52" s="28">
        <f t="shared" ref="J52" si="23">SUM(J51+H52-I52)</f>
        <v>15842638.570000002</v>
      </c>
      <c r="K52" s="8"/>
      <c r="L52" s="8"/>
      <c r="M52" s="8"/>
      <c r="N52" s="8"/>
    </row>
    <row r="53" spans="1:14" s="3" customFormat="1" ht="17.25" customHeight="1" x14ac:dyDescent="0.3">
      <c r="A53" s="8"/>
      <c r="B53" s="8"/>
      <c r="C53" s="8"/>
      <c r="D53" s="7"/>
      <c r="E53" s="33">
        <v>45163</v>
      </c>
      <c r="F53" s="34" t="s">
        <v>50</v>
      </c>
      <c r="G53" s="37" t="s">
        <v>46</v>
      </c>
      <c r="H53" s="36"/>
      <c r="I53" s="38">
        <v>68040</v>
      </c>
      <c r="J53" s="28">
        <f t="shared" ref="J53" si="24">+J52+H53-I53</f>
        <v>15774598.570000002</v>
      </c>
      <c r="K53" s="8"/>
      <c r="L53" s="8"/>
      <c r="M53" s="8"/>
      <c r="N53" s="8"/>
    </row>
    <row r="54" spans="1:14" s="3" customFormat="1" ht="17.25" customHeight="1" x14ac:dyDescent="0.3">
      <c r="A54" s="8"/>
      <c r="B54" s="8"/>
      <c r="C54" s="8"/>
      <c r="D54" s="7"/>
      <c r="E54" s="33">
        <v>45163</v>
      </c>
      <c r="F54" s="34" t="s">
        <v>51</v>
      </c>
      <c r="G54" s="37" t="s">
        <v>46</v>
      </c>
      <c r="H54" s="36"/>
      <c r="I54" s="38">
        <v>68040</v>
      </c>
      <c r="J54" s="28">
        <f t="shared" ref="J54" si="25">SUM(J53+H54-I54)</f>
        <v>15706558.570000002</v>
      </c>
      <c r="K54" s="8"/>
      <c r="L54" s="8"/>
      <c r="M54" s="8"/>
      <c r="N54" s="8"/>
    </row>
    <row r="55" spans="1:14" s="3" customFormat="1" ht="17.25" customHeight="1" x14ac:dyDescent="0.3">
      <c r="A55" s="8"/>
      <c r="B55" s="8"/>
      <c r="C55" s="8"/>
      <c r="D55" s="7"/>
      <c r="E55" s="33">
        <v>45163</v>
      </c>
      <c r="F55" s="34" t="s">
        <v>52</v>
      </c>
      <c r="G55" s="37" t="s">
        <v>46</v>
      </c>
      <c r="H55" s="36"/>
      <c r="I55" s="38">
        <v>68040</v>
      </c>
      <c r="J55" s="28">
        <f t="shared" ref="J55" si="26">+J54+H55-I55</f>
        <v>15638518.570000002</v>
      </c>
      <c r="K55" s="8"/>
      <c r="L55" s="8"/>
      <c r="M55" s="8"/>
      <c r="N55" s="8"/>
    </row>
    <row r="56" spans="1:14" s="3" customFormat="1" ht="17.25" customHeight="1" x14ac:dyDescent="0.3">
      <c r="A56" s="8"/>
      <c r="B56" s="8"/>
      <c r="C56" s="8"/>
      <c r="D56" s="7"/>
      <c r="E56" s="33">
        <v>45167</v>
      </c>
      <c r="F56" s="34" t="s">
        <v>53</v>
      </c>
      <c r="G56" s="37" t="s">
        <v>46</v>
      </c>
      <c r="H56" s="36"/>
      <c r="I56" s="38">
        <v>68040</v>
      </c>
      <c r="J56" s="28">
        <f t="shared" ref="J56" si="27">SUM(J55+H56-I56)</f>
        <v>15570478.570000002</v>
      </c>
      <c r="K56" s="8"/>
      <c r="L56" s="8"/>
      <c r="M56" s="8"/>
      <c r="N56" s="8"/>
    </row>
    <row r="57" spans="1:14" s="3" customFormat="1" ht="17.25" customHeight="1" x14ac:dyDescent="0.3">
      <c r="A57" s="8"/>
      <c r="B57" s="8"/>
      <c r="C57" s="8"/>
      <c r="D57" s="7"/>
      <c r="E57" s="33">
        <v>45169</v>
      </c>
      <c r="F57" s="34" t="s">
        <v>54</v>
      </c>
      <c r="G57" s="37" t="s">
        <v>46</v>
      </c>
      <c r="H57" s="36"/>
      <c r="I57" s="38">
        <v>102060</v>
      </c>
      <c r="J57" s="28">
        <f t="shared" ref="J57" si="28">+J56+H57-I57</f>
        <v>15468418.570000002</v>
      </c>
      <c r="K57" s="8"/>
      <c r="L57" s="8"/>
      <c r="M57" s="8"/>
      <c r="N57" s="8"/>
    </row>
    <row r="58" spans="1:14" s="3" customFormat="1" ht="17.25" customHeight="1" x14ac:dyDescent="0.3">
      <c r="A58" s="8"/>
      <c r="B58" s="8"/>
      <c r="C58" s="8"/>
      <c r="D58" s="7"/>
      <c r="E58" s="33">
        <v>45169</v>
      </c>
      <c r="F58" s="34" t="s">
        <v>55</v>
      </c>
      <c r="G58" s="37" t="s">
        <v>46</v>
      </c>
      <c r="H58" s="36"/>
      <c r="I58" s="38">
        <v>68040</v>
      </c>
      <c r="J58" s="28">
        <f t="shared" ref="J58" si="29">SUM(J57+H58-I58)</f>
        <v>15400378.570000002</v>
      </c>
      <c r="K58" s="8"/>
      <c r="L58" s="8"/>
      <c r="M58" s="8"/>
      <c r="N58" s="8"/>
    </row>
    <row r="59" spans="1:14" s="3" customFormat="1" ht="17.25" customHeight="1" x14ac:dyDescent="0.3">
      <c r="A59" s="8"/>
      <c r="B59" s="8"/>
      <c r="C59" s="8"/>
      <c r="D59" s="7"/>
      <c r="E59" s="33">
        <v>45169</v>
      </c>
      <c r="F59" s="34" t="s">
        <v>43</v>
      </c>
      <c r="G59" s="37" t="s">
        <v>21</v>
      </c>
      <c r="H59" s="36">
        <v>1116175.3999999999</v>
      </c>
      <c r="I59" s="38"/>
      <c r="J59" s="28">
        <f t="shared" ref="J59" si="30">+J58+H59-I59</f>
        <v>16516553.970000003</v>
      </c>
      <c r="K59" s="8"/>
      <c r="L59" s="8"/>
      <c r="M59" s="8"/>
      <c r="N59" s="8"/>
    </row>
    <row r="60" spans="1:14" s="10" customFormat="1" ht="18" customHeight="1" x14ac:dyDescent="0.3">
      <c r="D60" s="7"/>
      <c r="E60" s="33"/>
      <c r="F60" s="34"/>
      <c r="G60" s="29" t="s">
        <v>14</v>
      </c>
      <c r="H60" s="39"/>
      <c r="I60" s="36">
        <v>8618.5499999999993</v>
      </c>
      <c r="J60" s="28">
        <f t="shared" ref="J60" si="31">SUM(J59+H60-I60)</f>
        <v>16507935.420000002</v>
      </c>
    </row>
    <row r="61" spans="1:14" s="10" customFormat="1" ht="18" customHeight="1" x14ac:dyDescent="0.3">
      <c r="D61" s="7"/>
      <c r="E61" s="33"/>
      <c r="F61" s="34"/>
      <c r="G61" s="29" t="s">
        <v>15</v>
      </c>
      <c r="H61" s="39"/>
      <c r="I61" s="36">
        <v>175</v>
      </c>
      <c r="J61" s="28">
        <f t="shared" ref="J61" si="32">+J60+H61-I61</f>
        <v>16507760.420000002</v>
      </c>
    </row>
    <row r="62" spans="1:14" s="8" customFormat="1" ht="16.5" customHeight="1" x14ac:dyDescent="0.3">
      <c r="D62" s="7"/>
      <c r="E62" s="46"/>
      <c r="F62" s="47"/>
      <c r="G62" s="29" t="s">
        <v>13</v>
      </c>
      <c r="H62" s="35">
        <f>SUM(H26:H61)</f>
        <v>7065582.2199999988</v>
      </c>
      <c r="I62" s="35">
        <f>SUM(I26:I61)</f>
        <v>6191145.4300000006</v>
      </c>
      <c r="J62" s="30">
        <f>SUM(J61)</f>
        <v>16507760.420000002</v>
      </c>
    </row>
    <row r="63" spans="1:14" s="8" customFormat="1" ht="16.5" customHeight="1" x14ac:dyDescent="0.3">
      <c r="D63" s="10"/>
      <c r="E63" s="20"/>
      <c r="F63" s="21"/>
      <c r="G63" s="21"/>
      <c r="H63" s="22"/>
      <c r="I63" s="23"/>
      <c r="J63" s="24"/>
    </row>
    <row r="64" spans="1:14" s="8" customFormat="1" ht="16.5" customHeight="1" x14ac:dyDescent="0.3">
      <c r="D64" s="10"/>
      <c r="E64" s="20"/>
      <c r="F64" s="21"/>
      <c r="G64" s="21"/>
      <c r="H64" s="22"/>
      <c r="I64" s="23"/>
      <c r="J64" s="24"/>
    </row>
    <row r="65" spans="4:12" s="8" customFormat="1" ht="16.5" customHeight="1" x14ac:dyDescent="0.3">
      <c r="D65" s="10"/>
      <c r="E65" s="20"/>
      <c r="F65" s="21"/>
      <c r="G65" s="21"/>
      <c r="H65" s="22"/>
      <c r="I65" s="23"/>
      <c r="J65" s="24"/>
    </row>
    <row r="66" spans="4:12" s="8" customFormat="1" ht="16.5" customHeight="1" x14ac:dyDescent="0.3">
      <c r="D66" s="10"/>
      <c r="E66" s="20"/>
      <c r="F66" s="21"/>
      <c r="G66" s="21"/>
      <c r="H66" s="22"/>
      <c r="I66" s="23"/>
      <c r="J66" s="24"/>
    </row>
    <row r="67" spans="4:12" s="8" customFormat="1" ht="16.5" customHeight="1" x14ac:dyDescent="0.3">
      <c r="D67" s="10"/>
      <c r="E67" s="20"/>
      <c r="F67" s="21"/>
      <c r="G67" s="21"/>
      <c r="H67" s="22"/>
      <c r="I67" s="23"/>
      <c r="J67" s="24"/>
    </row>
    <row r="68" spans="4:12" s="8" customFormat="1" ht="16.5" customHeight="1" x14ac:dyDescent="0.3">
      <c r="D68" s="10"/>
      <c r="F68" s="21"/>
      <c r="G68" s="21"/>
      <c r="H68" s="22"/>
      <c r="I68" s="23"/>
      <c r="J68" s="24"/>
    </row>
    <row r="69" spans="4:12" ht="24" customHeight="1" x14ac:dyDescent="0.25">
      <c r="D69" s="5"/>
      <c r="E69" s="18"/>
      <c r="F69" s="18"/>
      <c r="G69" s="5"/>
      <c r="H69" s="9"/>
      <c r="I69" s="9"/>
      <c r="J69" s="9"/>
    </row>
    <row r="70" spans="4:12" ht="24" customHeight="1" x14ac:dyDescent="0.25">
      <c r="D70" s="40"/>
      <c r="E70" s="40"/>
      <c r="F70" s="40"/>
      <c r="G70" s="6"/>
      <c r="H70" s="42"/>
      <c r="I70" s="42"/>
      <c r="J70" s="42"/>
      <c r="K70" s="42"/>
    </row>
    <row r="71" spans="4:12" ht="24" customHeight="1" x14ac:dyDescent="0.25">
      <c r="D71" s="41"/>
      <c r="E71" s="41"/>
      <c r="F71" s="41"/>
      <c r="G71" s="25"/>
      <c r="H71" s="41"/>
      <c r="I71" s="41"/>
      <c r="J71" s="41"/>
      <c r="K71" s="41"/>
    </row>
    <row r="72" spans="4:12" ht="14.25" customHeight="1" x14ac:dyDescent="0.25">
      <c r="D72" s="41"/>
      <c r="E72" s="41"/>
      <c r="F72" s="41"/>
      <c r="G72" s="25"/>
      <c r="H72" s="41"/>
      <c r="I72" s="41"/>
      <c r="J72" s="41"/>
      <c r="K72" s="41"/>
      <c r="L72" s="26"/>
    </row>
    <row r="73" spans="4:12" ht="19.5" customHeight="1" x14ac:dyDescent="0.25">
      <c r="E73" s="27"/>
      <c r="F73" s="25"/>
      <c r="G73" s="25"/>
      <c r="H73" s="41"/>
      <c r="I73" s="41"/>
      <c r="J73" s="41"/>
      <c r="K73" s="26"/>
      <c r="L73" s="26"/>
    </row>
    <row r="74" spans="4:12" ht="24" customHeight="1" x14ac:dyDescent="0.25">
      <c r="D74" s="3"/>
      <c r="E74" s="6"/>
      <c r="F74" s="6"/>
      <c r="G74" s="3"/>
      <c r="H74" s="4"/>
      <c r="I74" s="4"/>
      <c r="J74" s="4"/>
    </row>
    <row r="75" spans="4:12" ht="24" customHeight="1" x14ac:dyDescent="0.25">
      <c r="D75" s="50"/>
      <c r="E75" s="50"/>
      <c r="F75" s="50"/>
      <c r="G75" s="50"/>
      <c r="H75" s="50"/>
      <c r="I75" s="50"/>
      <c r="J75" s="4"/>
    </row>
    <row r="76" spans="4:12" ht="24" customHeight="1" x14ac:dyDescent="0.25">
      <c r="D76" s="50"/>
      <c r="E76" s="50"/>
      <c r="F76" s="50"/>
      <c r="G76" s="50"/>
      <c r="H76" s="50"/>
      <c r="I76" s="50"/>
      <c r="J76" s="4"/>
    </row>
    <row r="77" spans="4:12" ht="24" customHeight="1" x14ac:dyDescent="0.25">
      <c r="D77" s="3"/>
      <c r="E77" s="6"/>
      <c r="F77" s="6"/>
      <c r="G77" s="3"/>
      <c r="H77" s="4"/>
      <c r="I77" s="4"/>
      <c r="J77" s="4"/>
    </row>
    <row r="78" spans="4:12" ht="24" customHeight="1" x14ac:dyDescent="0.25">
      <c r="D78" s="3"/>
      <c r="E78" s="6"/>
      <c r="F78" s="6"/>
      <c r="G78" s="3"/>
      <c r="H78" s="4"/>
      <c r="I78" s="4"/>
      <c r="J78" s="4"/>
    </row>
    <row r="79" spans="4:12" ht="24" customHeight="1" x14ac:dyDescent="0.25">
      <c r="D79" s="5"/>
      <c r="E79" s="6"/>
      <c r="F79" s="6"/>
      <c r="G79" s="3"/>
      <c r="H79" s="4"/>
      <c r="I79" s="4"/>
      <c r="J79" s="4"/>
    </row>
    <row r="80" spans="4:12" ht="24" customHeight="1" x14ac:dyDescent="0.25">
      <c r="D80" s="45"/>
      <c r="E80" s="45"/>
      <c r="F80" s="45"/>
      <c r="G80" s="45"/>
      <c r="H80" s="45"/>
      <c r="I80" s="45"/>
      <c r="J80" s="45"/>
    </row>
    <row r="81" spans="4:10" ht="24" customHeight="1" x14ac:dyDescent="0.25">
      <c r="D81" s="44"/>
      <c r="E81" s="44"/>
      <c r="F81" s="44"/>
      <c r="G81" s="44"/>
      <c r="H81" s="44"/>
      <c r="I81" s="44"/>
      <c r="J81" s="44"/>
    </row>
    <row r="82" spans="4:10" ht="24" customHeight="1" x14ac:dyDescent="0.25">
      <c r="D82" s="43"/>
      <c r="E82" s="43"/>
      <c r="F82" s="43"/>
      <c r="G82" s="43"/>
      <c r="H82" s="43"/>
      <c r="I82" s="43"/>
      <c r="J82" s="43"/>
    </row>
    <row r="83" spans="4:10" ht="24" customHeight="1" x14ac:dyDescent="0.25">
      <c r="D83" s="43"/>
      <c r="E83" s="43"/>
      <c r="F83" s="43"/>
      <c r="G83" s="43"/>
      <c r="H83" s="43"/>
      <c r="I83" s="43"/>
      <c r="J83" s="43"/>
    </row>
    <row r="84" spans="4:10" ht="24" customHeight="1" x14ac:dyDescent="0.25">
      <c r="D84" s="43"/>
      <c r="E84" s="43"/>
      <c r="F84" s="43"/>
      <c r="G84" s="43"/>
      <c r="H84" s="43"/>
      <c r="I84" s="43"/>
      <c r="J84" s="43"/>
    </row>
    <row r="85" spans="4:10" ht="21" x14ac:dyDescent="0.25">
      <c r="D85" s="43"/>
      <c r="E85" s="43"/>
      <c r="F85" s="43"/>
      <c r="G85" s="43"/>
      <c r="H85" s="43"/>
      <c r="I85" s="43"/>
      <c r="J85" s="43"/>
    </row>
    <row r="100" spans="4:4" ht="13.8" thickBot="1" x14ac:dyDescent="0.3"/>
    <row r="101" spans="4:4" ht="15" x14ac:dyDescent="0.25">
      <c r="D101" s="2"/>
    </row>
  </sheetData>
  <mergeCells count="27">
    <mergeCell ref="E62:F62"/>
    <mergeCell ref="C15:K15"/>
    <mergeCell ref="C16:K16"/>
    <mergeCell ref="D75:I75"/>
    <mergeCell ref="D84:J84"/>
    <mergeCell ref="D76:I76"/>
    <mergeCell ref="D23:D25"/>
    <mergeCell ref="D17:J17"/>
    <mergeCell ref="H24:I24"/>
    <mergeCell ref="H23:J23"/>
    <mergeCell ref="E23:G23"/>
    <mergeCell ref="E24:F24"/>
    <mergeCell ref="C19:K19"/>
    <mergeCell ref="C20:K20"/>
    <mergeCell ref="C21:K21"/>
    <mergeCell ref="H73:J73"/>
    <mergeCell ref="D85:J85"/>
    <mergeCell ref="D81:J81"/>
    <mergeCell ref="D83:J83"/>
    <mergeCell ref="D82:J82"/>
    <mergeCell ref="D80:J80"/>
    <mergeCell ref="D70:F70"/>
    <mergeCell ref="D71:F71"/>
    <mergeCell ref="D72:F72"/>
    <mergeCell ref="H70:K70"/>
    <mergeCell ref="H71:K71"/>
    <mergeCell ref="H72:K72"/>
  </mergeCells>
  <phoneticPr fontId="2" type="noConversion"/>
  <printOptions horizontalCentered="1"/>
  <pageMargins left="0.39370078740157499" right="0.15748031496063" top="0.81059055118110201" bottom="0.196850393700787" header="0" footer="0"/>
  <pageSetup paperSize="9" scale="4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libro banco Operaciones</vt:lpstr>
      <vt:lpstr>'libro banco Operaciones'!Área_de_impresión</vt:lpstr>
      <vt:lpstr>'libro banco Operaciones'!Títulos_a_imprimir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Carmen Olivo</cp:lastModifiedBy>
  <cp:lastPrinted>2023-08-07T12:19:29Z</cp:lastPrinted>
  <dcterms:created xsi:type="dcterms:W3CDTF">2006-07-11T17:39:34Z</dcterms:created>
  <dcterms:modified xsi:type="dcterms:W3CDTF">2023-09-12T00:40:15Z</dcterms:modified>
</cp:coreProperties>
</file>