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mc:AlternateContent xmlns:mc="http://schemas.openxmlformats.org/markup-compatibility/2006">
    <mc:Choice Requires="x15">
      <x15ac:absPath xmlns:x15ac="http://schemas.microsoft.com/office/spreadsheetml/2010/11/ac" url="C:\Users\HP\Desktop\gloria\cesac\"/>
    </mc:Choice>
  </mc:AlternateContent>
  <xr:revisionPtr revIDLastSave="0" documentId="8_{A3D98C7D-7A44-410F-B324-AE5BD5E2102E}" xr6:coauthVersionLast="47" xr6:coauthVersionMax="47" xr10:uidLastSave="{00000000-0000-0000-0000-000000000000}"/>
  <bookViews>
    <workbookView xWindow="-108" yWindow="-108" windowWidth="23256" windowHeight="12456" tabRatio="840" xr2:uid="{00000000-000D-0000-FFFF-FFFF00000000}"/>
  </bookViews>
  <sheets>
    <sheet name="2dor. Semestre" sheetId="7" r:id="rId1"/>
  </sheets>
  <definedNames>
    <definedName name="_xlnm.Print_Area" localSheetId="0">'2dor. Semestre'!$B$1:$K$45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7" l="1"/>
  <c r="K30" i="7" l="1"/>
  <c r="J30" i="7"/>
</calcChain>
</file>

<file path=xl/sharedStrings.xml><?xml version="1.0" encoding="utf-8"?>
<sst xmlns="http://schemas.openxmlformats.org/spreadsheetml/2006/main" count="72" uniqueCount="72">
  <si>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</si>
  <si>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</si>
  <si>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</si>
  <si>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</si>
  <si>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</si>
  <si>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</si>
  <si>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</si>
  <si>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</si>
  <si>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</si>
  <si>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</si>
  <si>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</si>
  <si>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</si>
  <si>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</si>
  <si>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</si>
  <si>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</si>
  <si>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</si>
  <si>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</si>
  <si>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</si>
  <si>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</si>
  <si>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</si>
  <si>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</si>
  <si>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</si>
  <si>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</si>
  <si>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</si>
  <si>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</si>
  <si>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</si>
  <si>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</si>
  <si>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</si>
  <si>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</si>
  <si>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</si>
  <si>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</si>
  <si>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</si>
  <si>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</si>
  <si>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</si>
  <si>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</si>
  <si>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</si>
  <si>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</si>
  <si>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</si>
  <si>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</si>
  <si>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</si>
  <si>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</si>
  <si>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</si>
  <si>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</si>
  <si>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</si>
  <si>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</si>
  <si>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</si>
  <si>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</si>
  <si>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0203 MINISTERIO DE DEFENSA</t>
  </si>
  <si>
    <t>01 MINISTERIO DE DEFENSA</t>
  </si>
  <si>
    <t>1.4.1</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</si>
  <si>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</si>
  <si>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</si>
  <si>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6046 - Servicio de seguridad aeroportuaria</t>
  </si>
  <si>
    <t>Cantidad de inspecciones realizadas en los diferentes aeropuertos del país.</t>
  </si>
  <si>
    <t>6046- Servicio de Seguridad Aeroportuaria</t>
  </si>
  <si>
    <t>11- Defensa Nacional</t>
  </si>
  <si>
    <t>I -Información Institucional</t>
  </si>
  <si>
    <t>01 CUERPO ESPECIALIZADO EN SEGURIDAD AEROPORTUARIA Y AVIACIÓN CIVIL, CESAC</t>
  </si>
  <si>
    <t>Realizar inspecciones de seguridad a pasajeros, tripulantes, empleados, aeronaves, vehículos, carga aérea e infraestructuras aeroportuaria, mediante la aplicación de normas, métodos y procedimientos, establecidos por la Organización de Aviación Civil Internacional (OACI).</t>
  </si>
  <si>
    <t>Población en general que utiliza las instalaciones aeroportuarias del país.</t>
  </si>
  <si>
    <t>Informe de Evaluación Semestreal de las Metas Físicas-Financieras</t>
  </si>
  <si>
    <t>Consiste en la aplicación de procedimientos de seguridad en las diferentes terminales aeroportuarias del país, para salvaguardar la aviación civil contra actos de interferencia ilícita.</t>
  </si>
  <si>
    <t xml:space="preserve">Incorporación de dos aeropuertos al Centro de Comando y Control C-4 de la Sede Central.                                                                                                                                                                                      
</t>
  </si>
  <si>
    <t>Realizadas durante el año 2023, un total de 28,930,901 inspecciones de seguridad en los aeropuertos del pais, a fin de contribuir en la protección de la aviación civil contra actos de interferencia ilícita.</t>
  </si>
  <si>
    <t xml:space="preserve">En el semestre julio-diciembre 2023, se logró realizar 17,857,436 inspecciones de 13,883,428 programadas, lo cual representa un 129.09%, esta ejecución física corresponde al 61.72% de lo programado para el año. La ejecucion presupuestaria de dicho semestre ascendió  a RD$688,526,835.61, representando un 96.21% del presupuesto programado en el semestre (RD$715,665,314.52).
Dentro de las inspecciones se encuentran: 65,436 de aeronaves, 4,376,964 de pasajeros, 120,164 de pasajeros con máquinas detectoras de trazas, 10,942,410 de equipajes, 2,300,000 de empleados de aeropuertos y 52,462 de vehículos. Contribuyendo de esta forma a la misión de este cuerpo especializado que es garantizar los servicios de seguridad en los aeropuertos del país, para la protección de la aviación civil. </t>
  </si>
  <si>
    <r>
      <rPr>
        <b/>
        <i/>
        <sz val="11"/>
        <rFont val="Calibri"/>
        <family val="2"/>
        <scheme val="minor"/>
      </rPr>
      <t>En la ejecución fisca,</t>
    </r>
    <r>
      <rPr>
        <i/>
        <sz val="11"/>
        <rFont val="Calibri"/>
        <family val="2"/>
        <scheme val="minor"/>
      </rPr>
      <t xml:space="preserve"> hubo un aumento de un 29.09% en comparación con lo programado, esto se debió al incremento en las salidas de pasajeros por las diferentes terminales aeroportuaria del país, donde los aeropuertos que presentaron incremento fueron: Punta Cana con 14.38%, Las Américas 9.35%, Santiago 3.62%, Puerto Plata 1.04%, La Romana 0.34%, Joaquin Balaguer 0.20% y Juan Bosh 0.16%.
</t>
    </r>
    <r>
      <rPr>
        <b/>
        <i/>
        <sz val="11"/>
        <rFont val="Calibri"/>
        <family val="2"/>
        <scheme val="minor"/>
      </rPr>
      <t>La ejecución financiera</t>
    </r>
    <r>
      <rPr>
        <i/>
        <sz val="11"/>
        <rFont val="Calibri"/>
        <family val="2"/>
        <scheme val="minor"/>
      </rPr>
      <t xml:space="preserve"> presenta un desvió de 3.79%, lo cual no representa un porcentaje significativo (no se requiere justificacion)</t>
    </r>
  </si>
  <si>
    <t>DESARROLLO INSTITUCIONAL</t>
  </si>
  <si>
    <t>Seguridad y convivencia pacífica</t>
  </si>
  <si>
    <t>Garantizar la defensa de los intereses nacionales en los espacios terrestre, marítimo y aéreo</t>
  </si>
  <si>
    <t>Programación Semetral</t>
  </si>
  <si>
    <t>Ejecución  Semestral</t>
  </si>
  <si>
    <r>
      <rPr>
        <b/>
        <sz val="12"/>
        <rFont val="Calibri"/>
        <family val="2"/>
      </rPr>
      <t xml:space="preserve">Nota: </t>
    </r>
    <r>
      <rPr>
        <sz val="12"/>
        <rFont val="Calibri"/>
        <family val="2"/>
      </rPr>
      <t>Informe de evaluación correspondiente al 2do. semestre  (julio-diciembre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</si>
</sst>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b/>
      <sz val="12"/>
      <name val="Calibri"/>
      <family val="2"/>
    </font>
    <font>
      <sz val="12"/>
      <color rgb="FF1673BA"/>
      <name val="Arial"/>
      <family val="2"/>
    </font>
    <font>
      <sz val="12"/>
      <name val="Calibri"/>
      <family val="2"/>
    </font>
    <font>
      <i/>
      <sz val="11"/>
      <name val="Calibri"/>
      <family val="2"/>
      <scheme val="minor"/>
    </font>
    <font>
      <b/>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FFF"/>
        <bgColor indexed="64"/>
      </patternFill>
    </fill>
  </fills>
  <borders count="4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1"/>
      </right>
      <top style="thin">
        <color theme="1"/>
      </top>
      <bottom style="thin">
        <color theme="0" tint="-0.24994659260841701"/>
      </bottom>
      <diagonal/>
    </border>
    <border>
      <left style="thin">
        <color theme="1"/>
      </left>
      <right/>
      <top/>
      <bottom/>
      <diagonal/>
    </border>
    <border>
      <left style="thin">
        <color theme="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0" fillId="0" borderId="0" xfId="0" applyNumberFormat="1"/>
    <xf numFmtId="43" fontId="0" fillId="0" borderId="0" xfId="1" applyFont="1"/>
    <xf numFmtId="4" fontId="0" fillId="0" borderId="0" xfId="0" applyNumberFormat="1"/>
    <xf numFmtId="0" fontId="19" fillId="0" borderId="0" xfId="0" applyFont="1" applyAlignment="1">
      <alignment vertical="center"/>
    </xf>
    <xf numFmtId="0" fontId="23" fillId="10" borderId="0" xfId="0" applyFont="1" applyFill="1" applyAlignment="1">
      <alignment horizontal="left" vertical="center" wrapText="1"/>
    </xf>
    <xf numFmtId="3" fontId="17" fillId="0" borderId="28" xfId="0" applyNumberFormat="1" applyFont="1" applyBorder="1" applyAlignment="1" applyProtection="1">
      <alignment horizontal="center" vertical="center" wrapText="1" readingOrder="1"/>
      <protection locked="0"/>
    </xf>
    <xf numFmtId="0" fontId="9" fillId="0" borderId="38" xfId="0" applyFont="1" applyBorder="1" applyAlignment="1" applyProtection="1">
      <alignment vertical="center" wrapText="1"/>
      <protection locked="0"/>
    </xf>
    <xf numFmtId="0" fontId="9" fillId="0" borderId="41"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24" fillId="0" borderId="0" xfId="0" applyFont="1" applyAlignment="1">
      <alignment vertical="center"/>
    </xf>
    <xf numFmtId="0" fontId="11" fillId="0" borderId="0" xfId="0" applyFont="1" applyAlignment="1" applyProtection="1">
      <alignment horizontal="center"/>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39"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1" fillId="0" borderId="43"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25" fillId="0" borderId="37" xfId="0" applyFont="1" applyBorder="1" applyAlignment="1" applyProtection="1">
      <alignment horizontal="left" vertical="center" wrapText="1"/>
      <protection locked="0"/>
    </xf>
    <xf numFmtId="0" fontId="25" fillId="0" borderId="46"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top" wrapText="1"/>
      <protection locked="0"/>
    </xf>
    <xf numFmtId="0" fontId="21" fillId="0" borderId="34" xfId="0" applyFont="1" applyBorder="1" applyAlignment="1" applyProtection="1">
      <alignment horizontal="left" vertical="top" wrapText="1"/>
      <protection locked="0"/>
    </xf>
    <xf numFmtId="0" fontId="21" fillId="0" borderId="35" xfId="0" applyFont="1" applyBorder="1" applyAlignment="1" applyProtection="1">
      <alignment horizontal="left" vertical="top" wrapText="1"/>
      <protection locked="0"/>
    </xf>
    <xf numFmtId="0" fontId="11" fillId="0" borderId="0" xfId="0" applyFont="1" applyAlignment="1" applyProtection="1">
      <alignment horizontal="center" wrapText="1"/>
      <protection locked="0"/>
    </xf>
    <xf numFmtId="0" fontId="22" fillId="0" borderId="0" xfId="0" applyFont="1" applyAlignment="1" applyProtection="1">
      <alignment horizontal="center" wrapText="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6"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99061</xdr:colOff>
      <xdr:row>1</xdr:row>
      <xdr:rowOff>19051</xdr:rowOff>
    </xdr:from>
    <xdr:ext cx="1256902" cy="742950"/>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99086" y="219076"/>
          <a:ext cx="1256902" cy="742950"/>
        </a:xfrm>
        <a:prstGeom prst="rect">
          <a:avLst/>
        </a:prstGeom>
      </xdr:spPr>
    </xdr:pic>
    <xdr:clientData/>
  </xdr:oneCellAnchor>
  <xdr:twoCellAnchor editAs="oneCell">
    <xdr:from>
      <xdr:col>8</xdr:col>
      <xdr:colOff>624840</xdr:colOff>
      <xdr:row>38</xdr:row>
      <xdr:rowOff>236220</xdr:rowOff>
    </xdr:from>
    <xdr:to>
      <xdr:col>11</xdr:col>
      <xdr:colOff>121920</xdr:colOff>
      <xdr:row>45</xdr:row>
      <xdr:rowOff>38539</xdr:rowOff>
    </xdr:to>
    <xdr:pic>
      <xdr:nvPicPr>
        <xdr:cNvPr id="3" name="Imagen 2">
          <a:extLst>
            <a:ext uri="{FF2B5EF4-FFF2-40B4-BE49-F238E27FC236}">
              <a16:creationId xmlns:a16="http://schemas.microsoft.com/office/drawing/2014/main" id="{762B8676-002F-E6D8-9A02-5EAA8A361D30}"/>
            </a:ext>
          </a:extLst>
        </xdr:cNvPr>
        <xdr:cNvPicPr>
          <a:picLocks noChangeAspect="1"/>
        </xdr:cNvPicPr>
      </xdr:nvPicPr>
      <xdr:blipFill>
        <a:blip xmlns:r="http://schemas.openxmlformats.org/officeDocument/2006/relationships" r:embed="rId2"/>
        <a:stretch>
          <a:fillRect/>
        </a:stretch>
      </xdr:blipFill>
      <xdr:spPr>
        <a:xfrm>
          <a:off x="7620000" y="13456920"/>
          <a:ext cx="2103120" cy="12196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a1348" displayName="Tabla1348" ref="B29:K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Tabla1348[Física 
(E)]/Tabla1348[Física
(C)]</calculatedColumnFormula>
    </tableColumn>
    <tableColumn id="8" xr3:uid="{00000000-0010-0000-0000-000008000000}" name="Financiero _x000a_(%) _x000a_H=F/D" dataDxfId="0">
      <calculatedColumnFormula>Tabla1348[Financiera 
 (F)]/Tabla1348[Financiera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T44"/>
  <sheetViews>
    <sheetView showGridLines="0" tabSelected="1" topLeftCell="A36" zoomScaleNormal="100" workbookViewId="0">
      <selection activeCell="H47" sqref="H47"/>
    </sheetView>
  </sheetViews>
  <sheetFormatPr baseColWidth="10" defaultRowHeight="14.4" x14ac:dyDescent="0.3"/>
  <cols>
    <col min="1" max="1" width="3" customWidth="1"/>
    <col min="2" max="2" width="23" style="6" customWidth="1"/>
    <col min="3" max="11" width="12.6640625" style="6" customWidth="1"/>
    <col min="12" max="12" width="11.44140625" style="6"/>
    <col min="13" max="13" width="11.88671875" bestFit="1" customWidth="1"/>
  </cols>
  <sheetData>
    <row r="1" spans="2:12" ht="15" thickBot="1" x14ac:dyDescent="0.35"/>
    <row r="2" spans="2:12" ht="21.6" thickBot="1" x14ac:dyDescent="0.35">
      <c r="B2" s="18"/>
      <c r="C2" s="84" t="s">
        <v>60</v>
      </c>
      <c r="D2" s="85"/>
      <c r="E2" s="85"/>
      <c r="F2" s="85"/>
      <c r="G2" s="85"/>
      <c r="H2" s="85"/>
      <c r="I2" s="85"/>
      <c r="J2" s="85"/>
      <c r="K2" s="86"/>
      <c r="L2" s="1"/>
    </row>
    <row r="3" spans="2:12" ht="21.6" thickBot="1" x14ac:dyDescent="0.35">
      <c r="B3" s="19"/>
      <c r="C3" s="87" t="s">
        <v>0</v>
      </c>
      <c r="D3" s="88"/>
      <c r="E3" s="87" t="s">
        <v>1</v>
      </c>
      <c r="F3" s="88"/>
      <c r="G3" s="88"/>
      <c r="H3" s="88"/>
      <c r="I3" s="89"/>
      <c r="J3" s="2" t="s">
        <v>2</v>
      </c>
      <c r="K3" s="3" t="s">
        <v>3</v>
      </c>
      <c r="L3" s="1"/>
    </row>
    <row r="4" spans="2:12" ht="21.6" thickBot="1" x14ac:dyDescent="0.35">
      <c r="B4" s="20"/>
      <c r="C4" s="90" t="s">
        <v>4</v>
      </c>
      <c r="D4" s="91"/>
      <c r="E4" s="90"/>
      <c r="F4" s="91"/>
      <c r="G4" s="91"/>
      <c r="H4" s="91"/>
      <c r="I4" s="92"/>
      <c r="J4" s="24"/>
      <c r="K4" s="25"/>
      <c r="L4" s="1"/>
    </row>
    <row r="5" spans="2:12" x14ac:dyDescent="0.3">
      <c r="B5" s="93"/>
      <c r="C5" s="94"/>
      <c r="D5" s="94"/>
      <c r="E5" s="95"/>
      <c r="F5" s="95"/>
      <c r="G5" s="95"/>
      <c r="H5" s="95"/>
      <c r="I5" s="95"/>
      <c r="J5" s="94"/>
      <c r="K5" s="96"/>
      <c r="L5" s="1"/>
    </row>
    <row r="6" spans="2:12" ht="3" customHeight="1" x14ac:dyDescent="0.3">
      <c r="B6" s="97"/>
      <c r="C6" s="98"/>
      <c r="D6" s="98"/>
      <c r="E6" s="98"/>
      <c r="F6" s="98"/>
      <c r="G6" s="98"/>
      <c r="H6" s="98"/>
      <c r="I6" s="98"/>
      <c r="J6" s="98"/>
      <c r="K6" s="99"/>
      <c r="L6" s="1"/>
    </row>
    <row r="7" spans="2:12" ht="15.6" x14ac:dyDescent="0.3">
      <c r="B7" s="47" t="s">
        <v>56</v>
      </c>
      <c r="C7" s="48"/>
      <c r="D7" s="48"/>
      <c r="E7" s="48"/>
      <c r="F7" s="48"/>
      <c r="G7" s="48"/>
      <c r="H7" s="48"/>
      <c r="I7" s="48"/>
      <c r="J7" s="48"/>
      <c r="K7" s="49"/>
      <c r="L7" s="1"/>
    </row>
    <row r="8" spans="2:12" ht="15.6" x14ac:dyDescent="0.3">
      <c r="B8" s="37" t="s">
        <v>5</v>
      </c>
      <c r="C8" s="38"/>
      <c r="D8" s="38"/>
      <c r="E8" s="38"/>
      <c r="F8" s="38"/>
      <c r="G8" s="38"/>
      <c r="H8" s="38"/>
      <c r="I8" s="38"/>
      <c r="J8" s="38"/>
      <c r="K8" s="39"/>
      <c r="L8" s="1"/>
    </row>
    <row r="9" spans="2:12" x14ac:dyDescent="0.3">
      <c r="B9" s="4" t="s">
        <v>6</v>
      </c>
      <c r="C9" s="73" t="s">
        <v>47</v>
      </c>
      <c r="D9" s="74"/>
      <c r="E9" s="74"/>
      <c r="F9" s="74"/>
      <c r="G9" s="74"/>
      <c r="H9" s="74"/>
      <c r="I9" s="74"/>
      <c r="J9" s="74"/>
      <c r="K9" s="75"/>
      <c r="L9" s="1"/>
    </row>
    <row r="10" spans="2:12" ht="15" customHeight="1" x14ac:dyDescent="0.3">
      <c r="B10" s="21" t="s">
        <v>35</v>
      </c>
      <c r="C10" s="73" t="s">
        <v>48</v>
      </c>
      <c r="D10" s="74"/>
      <c r="E10" s="74"/>
      <c r="F10" s="74"/>
      <c r="G10" s="74"/>
      <c r="H10" s="74"/>
      <c r="I10" s="74"/>
      <c r="J10" s="74"/>
      <c r="K10" s="75"/>
      <c r="L10" s="1"/>
    </row>
    <row r="11" spans="2:12" x14ac:dyDescent="0.3">
      <c r="B11" s="21" t="s">
        <v>36</v>
      </c>
      <c r="C11" s="73" t="s">
        <v>57</v>
      </c>
      <c r="D11" s="74"/>
      <c r="E11" s="74"/>
      <c r="F11" s="74"/>
      <c r="G11" s="74"/>
      <c r="H11" s="74"/>
      <c r="I11" s="74"/>
      <c r="J11" s="74"/>
      <c r="K11" s="75"/>
      <c r="L11" s="1"/>
    </row>
    <row r="12" spans="2:12" ht="62.25" customHeight="1" x14ac:dyDescent="0.3">
      <c r="B12" s="4" t="s">
        <v>7</v>
      </c>
      <c r="C12" s="73" t="s">
        <v>50</v>
      </c>
      <c r="D12" s="74"/>
      <c r="E12" s="74"/>
      <c r="F12" s="74"/>
      <c r="G12" s="74"/>
      <c r="H12" s="74"/>
      <c r="I12" s="74"/>
      <c r="J12" s="74"/>
      <c r="K12" s="75"/>
    </row>
    <row r="13" spans="2:12" ht="57.75" customHeight="1" x14ac:dyDescent="0.3">
      <c r="B13" s="4" t="s">
        <v>8</v>
      </c>
      <c r="C13" s="73" t="s">
        <v>51</v>
      </c>
      <c r="D13" s="74"/>
      <c r="E13" s="74"/>
      <c r="F13" s="74"/>
      <c r="G13" s="74"/>
      <c r="H13" s="74"/>
      <c r="I13" s="74"/>
      <c r="J13" s="74"/>
      <c r="K13" s="75"/>
    </row>
    <row r="14" spans="2:12" ht="15.6" x14ac:dyDescent="0.3">
      <c r="B14" s="47" t="s">
        <v>9</v>
      </c>
      <c r="C14" s="48"/>
      <c r="D14" s="48"/>
      <c r="E14" s="48"/>
      <c r="F14" s="48"/>
      <c r="G14" s="48"/>
      <c r="H14" s="48"/>
      <c r="I14" s="48"/>
      <c r="J14" s="48"/>
      <c r="K14" s="49"/>
    </row>
    <row r="15" spans="2:12" ht="23.25" customHeight="1" x14ac:dyDescent="0.3">
      <c r="B15" s="4" t="s">
        <v>10</v>
      </c>
      <c r="C15" s="22">
        <v>1</v>
      </c>
      <c r="D15" s="76" t="s">
        <v>66</v>
      </c>
      <c r="E15" s="76"/>
      <c r="F15" s="76"/>
      <c r="G15" s="76"/>
      <c r="H15" s="76"/>
      <c r="I15" s="76"/>
      <c r="J15" s="76"/>
      <c r="K15" s="76"/>
    </row>
    <row r="16" spans="2:12" ht="23.25" customHeight="1" x14ac:dyDescent="0.3">
      <c r="B16" s="4" t="s">
        <v>11</v>
      </c>
      <c r="C16" s="7">
        <v>1.4</v>
      </c>
      <c r="D16" s="76" t="s">
        <v>67</v>
      </c>
      <c r="E16" s="76"/>
      <c r="F16" s="76"/>
      <c r="G16" s="76"/>
      <c r="H16" s="76"/>
      <c r="I16" s="76"/>
      <c r="J16" s="76"/>
      <c r="K16" s="76"/>
    </row>
    <row r="17" spans="2:14" ht="23.25" customHeight="1" x14ac:dyDescent="0.3">
      <c r="B17" s="4" t="s">
        <v>12</v>
      </c>
      <c r="C17" s="7" t="s">
        <v>49</v>
      </c>
      <c r="D17" s="77" t="s">
        <v>68</v>
      </c>
      <c r="E17" s="78"/>
      <c r="F17" s="78"/>
      <c r="G17" s="78"/>
      <c r="H17" s="78"/>
      <c r="I17" s="78"/>
      <c r="J17" s="78"/>
      <c r="K17" s="79"/>
    </row>
    <row r="18" spans="2:14" ht="15.6" x14ac:dyDescent="0.3">
      <c r="B18" s="47" t="s">
        <v>13</v>
      </c>
      <c r="C18" s="48"/>
      <c r="D18" s="48"/>
      <c r="E18" s="48"/>
      <c r="F18" s="48"/>
      <c r="G18" s="48"/>
      <c r="H18" s="48"/>
      <c r="I18" s="48"/>
      <c r="J18" s="48"/>
      <c r="K18" s="49"/>
    </row>
    <row r="19" spans="2:14" ht="20.25" customHeight="1" x14ac:dyDescent="0.3">
      <c r="B19" s="4" t="s">
        <v>14</v>
      </c>
      <c r="C19" s="80" t="s">
        <v>55</v>
      </c>
      <c r="D19" s="80"/>
      <c r="E19" s="80"/>
      <c r="F19" s="80"/>
      <c r="G19" s="80"/>
      <c r="H19" s="80"/>
      <c r="I19" s="80"/>
      <c r="J19" s="80"/>
      <c r="K19" s="81"/>
    </row>
    <row r="20" spans="2:14" ht="46.5" customHeight="1" x14ac:dyDescent="0.3">
      <c r="B20" s="8" t="s">
        <v>15</v>
      </c>
      <c r="C20" s="80" t="s">
        <v>58</v>
      </c>
      <c r="D20" s="80"/>
      <c r="E20" s="80"/>
      <c r="F20" s="80"/>
      <c r="G20" s="80"/>
      <c r="H20" s="80"/>
      <c r="I20" s="80"/>
      <c r="J20" s="80"/>
      <c r="K20" s="81"/>
    </row>
    <row r="21" spans="2:14" ht="24.75" customHeight="1" x14ac:dyDescent="0.3">
      <c r="B21" s="8" t="s">
        <v>16</v>
      </c>
      <c r="C21" s="80" t="s">
        <v>59</v>
      </c>
      <c r="D21" s="80"/>
      <c r="E21" s="80"/>
      <c r="F21" s="80"/>
      <c r="G21" s="80"/>
      <c r="H21" s="80"/>
      <c r="I21" s="80"/>
      <c r="J21" s="80"/>
      <c r="K21" s="81"/>
    </row>
    <row r="22" spans="2:14" ht="31.5" customHeight="1" x14ac:dyDescent="0.3">
      <c r="B22" s="8" t="s">
        <v>37</v>
      </c>
      <c r="C22" s="82" t="s">
        <v>63</v>
      </c>
      <c r="D22" s="82"/>
      <c r="E22" s="82"/>
      <c r="F22" s="82"/>
      <c r="G22" s="82"/>
      <c r="H22" s="82"/>
      <c r="I22" s="82"/>
      <c r="J22" s="82"/>
      <c r="K22" s="83"/>
      <c r="L22" s="1"/>
    </row>
    <row r="23" spans="2:14" ht="15.6" x14ac:dyDescent="0.3">
      <c r="B23" s="47" t="s">
        <v>17</v>
      </c>
      <c r="C23" s="48"/>
      <c r="D23" s="48"/>
      <c r="E23" s="48"/>
      <c r="F23" s="48"/>
      <c r="G23" s="48"/>
      <c r="H23" s="48"/>
      <c r="I23" s="48"/>
      <c r="J23" s="48"/>
      <c r="K23" s="49"/>
    </row>
    <row r="24" spans="2:14" ht="15.6" x14ac:dyDescent="0.3">
      <c r="B24" s="37" t="s">
        <v>18</v>
      </c>
      <c r="C24" s="38"/>
      <c r="D24" s="38"/>
      <c r="E24" s="38"/>
      <c r="F24" s="38"/>
      <c r="G24" s="38"/>
      <c r="H24" s="38"/>
      <c r="I24" s="38"/>
      <c r="J24" s="38"/>
      <c r="K24" s="39"/>
      <c r="L24" s="1"/>
    </row>
    <row r="25" spans="2:14" ht="15" customHeight="1" x14ac:dyDescent="0.3">
      <c r="B25" s="58" t="s">
        <v>19</v>
      </c>
      <c r="C25" s="59"/>
      <c r="D25" s="60" t="s">
        <v>20</v>
      </c>
      <c r="E25" s="61"/>
      <c r="F25" s="61"/>
      <c r="G25" s="61" t="s">
        <v>21</v>
      </c>
      <c r="H25" s="61"/>
      <c r="I25" s="59"/>
      <c r="J25" s="60" t="s">
        <v>22</v>
      </c>
      <c r="K25" s="62"/>
    </row>
    <row r="26" spans="2:14" x14ac:dyDescent="0.3">
      <c r="B26" s="63">
        <v>1567765628.96</v>
      </c>
      <c r="C26" s="64"/>
      <c r="D26" s="65">
        <v>1470765629</v>
      </c>
      <c r="E26" s="66"/>
      <c r="F26" s="67"/>
      <c r="G26" s="65">
        <v>688526835.61000001</v>
      </c>
      <c r="H26" s="66"/>
      <c r="I26" s="67"/>
      <c r="J26" s="68">
        <f>+G26/D26</f>
        <v>0.4681417773395628</v>
      </c>
      <c r="K26" s="69"/>
    </row>
    <row r="27" spans="2:14" ht="15.6" x14ac:dyDescent="0.3">
      <c r="B27" s="37" t="s">
        <v>23</v>
      </c>
      <c r="C27" s="38"/>
      <c r="D27" s="38"/>
      <c r="E27" s="38"/>
      <c r="F27" s="38"/>
      <c r="G27" s="38"/>
      <c r="H27" s="38"/>
      <c r="I27" s="38"/>
      <c r="J27" s="38"/>
      <c r="K27" s="39"/>
      <c r="L27" s="1"/>
    </row>
    <row r="28" spans="2:14" x14ac:dyDescent="0.3">
      <c r="B28" s="5"/>
      <c r="C28"/>
      <c r="D28" s="70" t="s">
        <v>46</v>
      </c>
      <c r="E28" s="71"/>
      <c r="F28" s="70" t="s">
        <v>69</v>
      </c>
      <c r="G28" s="71"/>
      <c r="H28" s="70" t="s">
        <v>70</v>
      </c>
      <c r="I28" s="70"/>
      <c r="J28" s="70" t="s">
        <v>24</v>
      </c>
      <c r="K28" s="72"/>
    </row>
    <row r="29" spans="2:14" ht="41.4" x14ac:dyDescent="0.3">
      <c r="B29" s="9" t="s">
        <v>25</v>
      </c>
      <c r="C29" s="10" t="s">
        <v>26</v>
      </c>
      <c r="D29" s="10" t="s">
        <v>38</v>
      </c>
      <c r="E29" s="10" t="s">
        <v>39</v>
      </c>
      <c r="F29" s="10" t="s">
        <v>40</v>
      </c>
      <c r="G29" s="10" t="s">
        <v>41</v>
      </c>
      <c r="H29" s="10" t="s">
        <v>42</v>
      </c>
      <c r="I29" s="10" t="s">
        <v>43</v>
      </c>
      <c r="J29" s="10" t="s">
        <v>44</v>
      </c>
      <c r="K29" s="11" t="s">
        <v>45</v>
      </c>
      <c r="N29" s="30"/>
    </row>
    <row r="30" spans="2:14" ht="73.5" customHeight="1" x14ac:dyDescent="0.3">
      <c r="B30" s="12" t="s">
        <v>52</v>
      </c>
      <c r="C30" s="13" t="s">
        <v>53</v>
      </c>
      <c r="D30" s="31">
        <v>28930901</v>
      </c>
      <c r="E30" s="14">
        <v>1470765629</v>
      </c>
      <c r="F30" s="31">
        <v>13833428</v>
      </c>
      <c r="G30" s="14">
        <v>715665314.51999998</v>
      </c>
      <c r="H30" s="15">
        <v>17857436</v>
      </c>
      <c r="I30" s="14">
        <v>688526835.61000001</v>
      </c>
      <c r="J30" s="16">
        <f>Tabla1348[Física 
(E)]/Tabla1348[Física
(C)]</f>
        <v>1.2908901539083444</v>
      </c>
      <c r="K30" s="17">
        <f>Tabla1348[Financiera 
 (F)]/Tabla1348[Financiera
(D)]</f>
        <v>0.96207937095819451</v>
      </c>
    </row>
    <row r="31" spans="2:14" ht="15.6" x14ac:dyDescent="0.3">
      <c r="B31" s="47" t="s">
        <v>27</v>
      </c>
      <c r="C31" s="48"/>
      <c r="D31" s="48"/>
      <c r="E31" s="48"/>
      <c r="F31" s="48"/>
      <c r="G31" s="48"/>
      <c r="H31" s="48"/>
      <c r="I31" s="48"/>
      <c r="J31" s="48"/>
      <c r="K31" s="49"/>
    </row>
    <row r="32" spans="2:14" ht="15.6" x14ac:dyDescent="0.3">
      <c r="B32" s="37" t="s">
        <v>28</v>
      </c>
      <c r="C32" s="38"/>
      <c r="D32" s="38"/>
      <c r="E32" s="38"/>
      <c r="F32" s="38"/>
      <c r="G32" s="38"/>
      <c r="H32" s="38"/>
      <c r="I32" s="38"/>
      <c r="J32" s="38"/>
      <c r="K32" s="39"/>
      <c r="L32" s="1"/>
    </row>
    <row r="33" spans="2:20" ht="20.25" customHeight="1" x14ac:dyDescent="0.3">
      <c r="B33" s="32" t="s">
        <v>29</v>
      </c>
      <c r="C33" s="40" t="s">
        <v>54</v>
      </c>
      <c r="D33" s="40"/>
      <c r="E33" s="40"/>
      <c r="F33" s="40"/>
      <c r="G33" s="40"/>
      <c r="H33" s="40"/>
      <c r="I33" s="40"/>
      <c r="J33" s="40"/>
      <c r="K33" s="41"/>
    </row>
    <row r="34" spans="2:20" ht="33.75" customHeight="1" x14ac:dyDescent="0.3">
      <c r="B34" s="33" t="s">
        <v>30</v>
      </c>
      <c r="C34" s="42" t="s">
        <v>61</v>
      </c>
      <c r="D34" s="43"/>
      <c r="E34" s="43"/>
      <c r="F34" s="43"/>
      <c r="G34" s="43"/>
      <c r="H34" s="43"/>
      <c r="I34" s="43"/>
      <c r="J34" s="43"/>
      <c r="K34" s="44"/>
    </row>
    <row r="35" spans="2:20" ht="130.5" customHeight="1" x14ac:dyDescent="0.3">
      <c r="B35" s="34" t="s">
        <v>31</v>
      </c>
      <c r="C35" s="45" t="s">
        <v>64</v>
      </c>
      <c r="D35" s="45"/>
      <c r="E35" s="45"/>
      <c r="F35" s="45"/>
      <c r="G35" s="45"/>
      <c r="H35" s="45"/>
      <c r="I35" s="45"/>
      <c r="J35" s="45"/>
      <c r="K35" s="46"/>
      <c r="Q35" s="26"/>
      <c r="R35" s="26"/>
      <c r="S35" s="26"/>
      <c r="T35" s="26"/>
    </row>
    <row r="36" spans="2:20" ht="77.25" customHeight="1" x14ac:dyDescent="0.3">
      <c r="B36" s="34" t="s">
        <v>32</v>
      </c>
      <c r="C36" s="45" t="s">
        <v>65</v>
      </c>
      <c r="D36" s="45"/>
      <c r="E36" s="45"/>
      <c r="F36" s="45"/>
      <c r="G36" s="45"/>
      <c r="H36" s="45"/>
      <c r="I36" s="45"/>
      <c r="J36" s="45"/>
      <c r="K36" s="46"/>
      <c r="M36" s="27"/>
      <c r="N36" s="28"/>
      <c r="S36" s="26"/>
    </row>
    <row r="37" spans="2:20" ht="15.6" x14ac:dyDescent="0.3">
      <c r="B37" s="47" t="s">
        <v>33</v>
      </c>
      <c r="C37" s="48"/>
      <c r="D37" s="48"/>
      <c r="E37" s="48"/>
      <c r="F37" s="48"/>
      <c r="G37" s="48"/>
      <c r="H37" s="48"/>
      <c r="I37" s="48"/>
      <c r="J37" s="48"/>
      <c r="K37" s="49"/>
    </row>
    <row r="38" spans="2:20" ht="15.6" x14ac:dyDescent="0.3">
      <c r="B38" s="50" t="s">
        <v>34</v>
      </c>
      <c r="C38" s="51"/>
      <c r="D38" s="51"/>
      <c r="E38" s="51"/>
      <c r="F38" s="51"/>
      <c r="G38" s="51"/>
      <c r="H38" s="51"/>
      <c r="I38" s="51"/>
      <c r="J38" s="51"/>
      <c r="K38" s="52"/>
      <c r="L38" s="1"/>
    </row>
    <row r="39" spans="2:20" ht="26.1" customHeight="1" x14ac:dyDescent="0.3">
      <c r="B39" s="53" t="s">
        <v>62</v>
      </c>
      <c r="C39" s="54"/>
      <c r="D39" s="54"/>
      <c r="E39" s="54"/>
      <c r="F39" s="54"/>
      <c r="G39" s="54"/>
      <c r="H39" s="54"/>
      <c r="I39" s="54"/>
      <c r="J39" s="54"/>
      <c r="K39" s="55"/>
    </row>
    <row r="40" spans="2:20" ht="11.25" customHeight="1" x14ac:dyDescent="0.3">
      <c r="B40" s="23"/>
      <c r="C40" s="23"/>
      <c r="D40" s="23"/>
      <c r="E40" s="23"/>
      <c r="F40" s="23"/>
      <c r="G40" s="23"/>
      <c r="H40" s="23"/>
      <c r="I40" s="23"/>
      <c r="J40" s="23"/>
      <c r="K40" s="23"/>
    </row>
    <row r="41" spans="2:20" ht="16.5" customHeight="1" x14ac:dyDescent="0.3">
      <c r="B41" s="35" t="s">
        <v>71</v>
      </c>
      <c r="C41" s="29"/>
      <c r="D41" s="29"/>
      <c r="E41" s="29"/>
      <c r="F41" s="29"/>
      <c r="G41" s="29"/>
      <c r="H41" s="29"/>
      <c r="I41" s="29"/>
      <c r="J41" s="29"/>
      <c r="K41" s="29"/>
    </row>
    <row r="42" spans="2:20" ht="15.6" x14ac:dyDescent="0.3">
      <c r="B42" s="56"/>
      <c r="C42" s="56"/>
      <c r="D42" s="56"/>
      <c r="H42" s="57"/>
      <c r="I42" s="57"/>
      <c r="J42" s="57"/>
      <c r="K42" s="57"/>
    </row>
    <row r="43" spans="2:20" x14ac:dyDescent="0.3">
      <c r="H43" s="36"/>
      <c r="I43" s="36"/>
      <c r="J43" s="36"/>
      <c r="K43" s="36"/>
    </row>
    <row r="44" spans="2:20" x14ac:dyDescent="0.3">
      <c r="H44" s="36"/>
      <c r="I44" s="36"/>
      <c r="J44" s="36"/>
      <c r="K44" s="36"/>
    </row>
  </sheetData>
  <mergeCells count="51">
    <mergeCell ref="C11:K11"/>
    <mergeCell ref="C2:K2"/>
    <mergeCell ref="C3:D3"/>
    <mergeCell ref="E3:I3"/>
    <mergeCell ref="C4:D4"/>
    <mergeCell ref="E4:I4"/>
    <mergeCell ref="B5:K5"/>
    <mergeCell ref="B6:K6"/>
    <mergeCell ref="B7:K7"/>
    <mergeCell ref="B8:K8"/>
    <mergeCell ref="C9:K9"/>
    <mergeCell ref="C10:K10"/>
    <mergeCell ref="B23:K23"/>
    <mergeCell ref="C12:K12"/>
    <mergeCell ref="C13:K13"/>
    <mergeCell ref="B14:K14"/>
    <mergeCell ref="D15:K15"/>
    <mergeCell ref="D16:K16"/>
    <mergeCell ref="D17:K17"/>
    <mergeCell ref="B18:K18"/>
    <mergeCell ref="C19:K19"/>
    <mergeCell ref="C20:K20"/>
    <mergeCell ref="C21:K21"/>
    <mergeCell ref="C22:K22"/>
    <mergeCell ref="B31:K31"/>
    <mergeCell ref="B24:K24"/>
    <mergeCell ref="B25:C25"/>
    <mergeCell ref="D25:F25"/>
    <mergeCell ref="G25:I25"/>
    <mergeCell ref="J25:K25"/>
    <mergeCell ref="B26:C26"/>
    <mergeCell ref="D26:F26"/>
    <mergeCell ref="G26:I26"/>
    <mergeCell ref="J26:K26"/>
    <mergeCell ref="B27:K27"/>
    <mergeCell ref="D28:E28"/>
    <mergeCell ref="F28:G28"/>
    <mergeCell ref="H28:I28"/>
    <mergeCell ref="J28:K28"/>
    <mergeCell ref="H44:K44"/>
    <mergeCell ref="B32:K32"/>
    <mergeCell ref="C33:K33"/>
    <mergeCell ref="C34:K34"/>
    <mergeCell ref="C35:K35"/>
    <mergeCell ref="C36:K36"/>
    <mergeCell ref="B37:K37"/>
    <mergeCell ref="B38:K38"/>
    <mergeCell ref="B39:K39"/>
    <mergeCell ref="B42:D42"/>
    <mergeCell ref="H42:K42"/>
    <mergeCell ref="H43:K43"/>
  </mergeCells>
  <dataValidations count="16">
    <dataValidation allowBlank="1" sqref="B9" xr:uid="{00000000-0002-0000-0000-000000000000}"/>
    <dataValidation allowBlank="1" showInputMessage="1" prompt="Nombre del capítulo" sqref="C9:K11" xr:uid="{00000000-0002-0000-0000-000001000000}"/>
    <dataValidation allowBlank="1" showInputMessage="1" showErrorMessage="1" prompt="¿A quién va dirigido el programa?, ¿qué característica tiene esta población que requiere ser beneficiada?" sqref="C21:K21" xr:uid="{00000000-0002-0000-0000-000002000000}"/>
    <dataValidation allowBlank="1" showInputMessage="1" showErrorMessage="1" prompt="Nombre del producto" sqref="C33:K33" xr:uid="{00000000-0002-0000-0000-000003000000}"/>
    <dataValidation allowBlank="1" showInputMessage="1" showErrorMessage="1" prompt="¿En qué consiste el producto? su objetivo" sqref="C34:K34" xr:uid="{00000000-0002-0000-0000-000004000000}"/>
    <dataValidation allowBlank="1" showInputMessage="1" showErrorMessage="1" prompt="1. Describir lo plasmado en el presupuesto_x000a_2. Describir lo alcanzado en términos financieros y de producción " sqref="C35:K35" xr:uid="{00000000-0002-0000-0000-000005000000}"/>
    <dataValidation allowBlank="1" showInputMessage="1" showErrorMessage="1" prompt="De existir desvío, explicar razones." sqref="C36:K36" xr:uid="{00000000-0002-0000-0000-000006000000}"/>
    <dataValidation allowBlank="1" showInputMessage="1" showErrorMessage="1" prompt="Oportunidades de mejora identificadas" sqref="B39:K40" xr:uid="{00000000-0002-0000-0000-000007000000}"/>
    <dataValidation allowBlank="1" showInputMessage="1" showErrorMessage="1" prompt="Presupuesto del programa" sqref="G26 B26:D26" xr:uid="{00000000-0002-0000-0000-000008000000}"/>
    <dataValidation allowBlank="1" showInputMessage="1" showErrorMessage="1" prompt="¿En qué consiste el programa?" sqref="C20:K20" xr:uid="{00000000-0002-0000-0000-000009000000}"/>
    <dataValidation allowBlank="1" showInputMessage="1" showErrorMessage="1" prompt="Nombre de cada producto" sqref="B29:B30" xr:uid="{00000000-0002-0000-0000-00000A000000}"/>
    <dataValidation allowBlank="1" showInputMessage="1" showErrorMessage="1" prompt="Nombre del indicador" sqref="C29:C30" xr:uid="{00000000-0002-0000-0000-00000B000000}"/>
    <dataValidation allowBlank="1" showInputMessage="1" showErrorMessage="1" prompt="Meta anual del indicador" sqref="F29 D29:D30" xr:uid="{00000000-0002-0000-0000-00000C000000}"/>
    <dataValidation allowBlank="1" showInputMessage="1" showErrorMessage="1" prompt="Monto presupuestado para el producto" sqref="G29 E29:E30 F30:G30" xr:uid="{00000000-0002-0000-0000-00000D000000}"/>
    <dataValidation allowBlank="1" showInputMessage="1" showErrorMessage="1" prompt="Meta alcanzada en el trimestre" sqref="H29:H30" xr:uid="{00000000-0002-0000-0000-00000E000000}"/>
    <dataValidation allowBlank="1" showInputMessage="1" showErrorMessage="1" prompt="Monto ejecutado en el trimestre" sqref="I29:I30" xr:uid="{00000000-0002-0000-0000-00000F000000}"/>
  </dataValidations>
  <printOptions horizontalCentered="1"/>
  <pageMargins left="0.11811023622047245" right="0.11811023622047245" top="0.35433070866141736" bottom="0.74803149606299213" header="0.31496062992125984" footer="0.31496062992125984"/>
  <pageSetup scale="6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2dor. Semestre</vt:lpstr>
      <vt:lpstr>'2dor. Semestre'!Área_de_impresión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Luisa Olivo</cp:lastModifiedBy>
  <cp:lastPrinted>2024-02-20T21:00:33Z</cp:lastPrinted>
  <dcterms:created xsi:type="dcterms:W3CDTF">2021-03-22T15:50:10Z</dcterms:created>
  <dcterms:modified xsi:type="dcterms:W3CDTF">2024-02-20T21:00:50Z</dcterms:modified>
</cp:coreProperties>
</file>