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7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rancisco.gomez\Desktop\CARMEN LUISA\2025\"/>
    </mc:Choice>
  </mc:AlternateContent>
  <xr:revisionPtr revIDLastSave="0" documentId="13_ncr:1_{5D2C83B6-1C1D-4ADB-B7BB-279043ECB6E1}" xr6:coauthVersionLast="43" xr6:coauthVersionMax="43" xr10:uidLastSave="{00000000-0000-0000-0000-000000000000}"/>
  <bookViews>
    <workbookView xWindow="-120" yWindow="-120" windowWidth="20730" windowHeight="11160" xr2:uid="{00000000-000D-0000-FFFF-FFFF00000000}"/>
  </bookViews>
  <sheets>
    <sheet name="P2 Presupuesto sin firma" sheetId="1" r:id="rId1"/>
  </sheets>
  <definedNames>
    <definedName name="_xlnm.Print_Area" localSheetId="0">'P2 Presupuesto sin firma'!$A$1:$F$108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D11" i="1" l="1"/>
  <c r="E11" i="1"/>
  <c r="D17" i="1"/>
  <c r="E17" i="1"/>
  <c r="D27" i="1"/>
  <c r="E27" i="1"/>
  <c r="D53" i="1"/>
  <c r="E63" i="1"/>
  <c r="D84" i="1" l="1"/>
  <c r="C84" i="1"/>
  <c r="E84" i="1"/>
</calcChain>
</file>

<file path=xl/sharedStrings.xml><?xml version="1.0" encoding="utf-8"?>
<sst xmlns="http://schemas.openxmlformats.org/spreadsheetml/2006/main" count="99" uniqueCount="99">
  <si>
    <t>MINISTERIO DE DEFENSA</t>
  </si>
  <si>
    <t xml:space="preserve">CUERPO ESPECIALIZADO EN SEGURIDAD AEROPORTUARIA Y DE LA AVIACION CIVIL </t>
  </si>
  <si>
    <t xml:space="preserve">Ejecución de Gastos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</si>
  <si>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</si>
  <si>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</si>
  <si>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</si>
  <si>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</si>
  <si>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</si>
  <si>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</si>
  <si>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</si>
  <si>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</si>
  <si>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</si>
  <si>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</si>
  <si>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</si>
  <si>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</si>
  <si>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</si>
  <si>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</si>
  <si>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</si>
  <si>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</si>
  <si>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</si>
  <si>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</si>
  <si>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</si>
  <si>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</si>
  <si>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</si>
  <si>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</si>
  <si>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</si>
  <si>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</si>
  <si>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</si>
  <si>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</si>
  <si>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</si>
  <si>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</si>
  <si>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</si>
  <si>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</si>
  <si>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</si>
  <si>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</si>
  <si>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</si>
  <si>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</si>
  <si>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</si>
  <si>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</si>
  <si>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</si>
  <si>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</si>
  <si>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</si>
  <si>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</si>
  <si>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</si>
  <si>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</si>
  <si>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</si>
  <si>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</si>
  <si>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</si>
  <si>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</si>
  <si>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</si>
  <si>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</si>
  <si>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</si>
  <si>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</si>
  <si>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</si>
  <si>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</si>
  <si>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</si>
  <si>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</si>
  <si>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</si>
  <si>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</si>
  <si>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</si>
  <si>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</si>
  <si>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</si>
  <si>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</si>
  <si>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</si>
  <si>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</si>
  <si>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</si>
  <si>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</si>
  <si>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</si>
  <si>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</si>
  <si>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</si>
  <si>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</si>
  <si>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</si>
  <si>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</si>
  <si>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</si>
  <si>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</si>
  <si>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</si>
  <si>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</si>
  <si>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</si>
  <si>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</si>
  <si>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</si>
  <si>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</si>
  <si>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</si>
  <si>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</si>
  <si>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</si>
  <si>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>NOTAS:</t>
  </si>
  <si>
    <t>1. Gasto devengado</t>
  </si>
  <si>
    <t>2. Se presenta el gasto por mes; cada mes se debe actualizar el gasto devengado de los meses anteriores</t>
  </si>
  <si>
    <t>3. Se presenta la clasificación objetal del gasto al nivel de cuenta</t>
  </si>
  <si>
    <t xml:space="preserve">4. Fecha de imputación: último dia del mes analizado
</t>
  </si>
  <si>
    <t>5. Fecha de Registro: el dia 1 del mes siguiente al mes analizado</t>
  </si>
  <si>
    <t>6. Fuente: SIGEF</t>
  </si>
  <si>
    <r>
      <rPr>
        <b/>
        <sz val="15"/>
        <color theme="1"/>
        <rFont val="Calibri"/>
        <family val="2"/>
        <scheme val="minor"/>
      </rPr>
      <t>Presupuesto aprobado:</t>
    </r>
    <r>
      <rPr>
        <sz val="15"/>
        <color theme="1"/>
        <rFont val="Calibri"/>
        <family val="2"/>
        <scheme val="minor"/>
      </rPr>
      <t xml:space="preserve"> Se refiere al presupuesto aprobado en la Ley de Presupuesto General del Estado</t>
    </r>
  </si>
  <si>
    <r>
      <rPr>
        <b/>
        <sz val="15"/>
        <color theme="1"/>
        <rFont val="Calibri"/>
        <family val="2"/>
        <scheme val="minor"/>
      </rPr>
      <t>Presupuesto modificado:</t>
    </r>
    <r>
      <rPr>
        <sz val="15"/>
        <color theme="1"/>
        <rFont val="Calibri"/>
        <family val="2"/>
        <scheme val="minor"/>
      </rPr>
      <t xml:space="preserve"> Se refiere al presupuesto aprobado en caso de que el Congreso Nacional apruebe un presupuesto complementario</t>
    </r>
  </si>
  <si>
    <r>
      <rPr>
        <b/>
        <sz val="15"/>
        <color theme="1"/>
        <rFont val="Calibri"/>
        <family val="2"/>
        <scheme val="minor"/>
      </rPr>
      <t>Total devengado:</t>
    </r>
    <r>
      <rPr>
        <sz val="15"/>
        <color theme="1"/>
        <rFont val="Calibri"/>
        <family val="2"/>
        <scheme val="minor"/>
      </rPr>
      <t xml:space="preserve">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</si>
  <si>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>Año 2025</t>
  </si>
  <si>
    <t xml:space="preserve">
Fecha de Registro: Del  01 de ENERO del 2025
Fecha de imputación: Hasta el  31  de ENERO  del  2025</t>
  </si>
  <si>
    <t xml:space="preserve">    Lic. FRANCISCO G. GOMEZ MATEO                                       Lic. DENIS JIRON SABINO                                                 WELLINGTION DE LEON DE LOS SANTOS</t>
  </si>
  <si>
    <t xml:space="preserve">            2do. Tte. Contador, FARD.                                                1er. Tte. Contador, FARD                                             Tte. Cor. Lic. En Admón de Empresas, FARD      </t>
  </si>
  <si>
    <t xml:space="preserve">Enc. del Dep. de Presupuesto del CESAC                          Subdirector de Contabilidad del CESAC                                         Director Financiero del CESAC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</si>
</sst>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-* #,##0.00\ _€_-;\-* #,##0.00\ _€_-;_-* &quot;-&quot;??\ _€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21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5"/>
      <color theme="0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8"/>
      <color rgb="FF000000"/>
      <name val="Calibri"/>
      <family val="2"/>
      <scheme val="minor"/>
    </font>
    <font>
      <sz val="18"/>
      <color rgb="FF00000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</cellStyleXfs>
  <cellXfs count="57">
    <xf numFmtId="0" fontId="0" fillId="0" borderId="0" xfId="0"/>
    <xf numFmtId="43" fontId="0" fillId="0" borderId="0" xfId="1" applyFont="1"/>
    <xf numFmtId="0" fontId="0" fillId="0" borderId="0" xfId="0" applyFill="1"/>
    <xf numFmtId="0" fontId="0" fillId="0" borderId="0" xfId="0" applyAlignment="1"/>
    <xf numFmtId="43" fontId="0" fillId="0" borderId="0" xfId="1" applyFont="1" applyAlignment="1"/>
    <xf numFmtId="0" fontId="2" fillId="0" borderId="0" xfId="0" applyFont="1"/>
    <xf numFmtId="164" fontId="0" fillId="0" borderId="0" xfId="0" applyNumberFormat="1"/>
    <xf numFmtId="4" fontId="0" fillId="0" borderId="0" xfId="0" applyNumberFormat="1"/>
    <xf numFmtId="0" fontId="3" fillId="0" borderId="0" xfId="0" applyFont="1"/>
    <xf numFmtId="43" fontId="3" fillId="0" borderId="0" xfId="1" applyFont="1"/>
    <xf numFmtId="0" fontId="4" fillId="0" borderId="0" xfId="0" applyFont="1"/>
    <xf numFmtId="0" fontId="5" fillId="0" borderId="0" xfId="0" applyFont="1"/>
    <xf numFmtId="43" fontId="5" fillId="0" borderId="0" xfId="1" applyFont="1"/>
    <xf numFmtId="0" fontId="5" fillId="0" borderId="0" xfId="0" applyFont="1" applyAlignment="1">
      <alignment horizontal="left"/>
    </xf>
    <xf numFmtId="0" fontId="7" fillId="0" borderId="0" xfId="0" applyFont="1"/>
    <xf numFmtId="0" fontId="6" fillId="0" borderId="0" xfId="0" applyFont="1"/>
    <xf numFmtId="0" fontId="8" fillId="3" borderId="2" xfId="0" applyFont="1" applyFill="1" applyBorder="1" applyAlignment="1">
      <alignment horizontal="center"/>
    </xf>
    <xf numFmtId="0" fontId="9" fillId="0" borderId="4" xfId="0" applyFont="1" applyBorder="1" applyAlignment="1">
      <alignment horizontal="left"/>
    </xf>
    <xf numFmtId="43" fontId="9" fillId="0" borderId="4" xfId="1" applyFont="1" applyBorder="1" applyAlignment="1">
      <alignment horizontal="right" vertical="center" wrapText="1"/>
    </xf>
    <xf numFmtId="0" fontId="9" fillId="0" borderId="0" xfId="0" applyFont="1" applyAlignment="1">
      <alignment horizontal="left" indent="1"/>
    </xf>
    <xf numFmtId="43" fontId="9" fillId="0" borderId="0" xfId="1" applyFont="1" applyAlignment="1">
      <alignment horizontal="right" vertical="center" wrapText="1"/>
    </xf>
    <xf numFmtId="2" fontId="9" fillId="0" borderId="0" xfId="1" applyNumberFormat="1" applyFont="1" applyAlignment="1">
      <alignment vertical="center" wrapText="1"/>
    </xf>
    <xf numFmtId="0" fontId="5" fillId="0" borderId="0" xfId="0" applyFont="1" applyAlignment="1">
      <alignment horizontal="left" indent="2"/>
    </xf>
    <xf numFmtId="43" fontId="5" fillId="0" borderId="0" xfId="1" applyFont="1" applyAlignment="1">
      <alignment horizontal="right" vertical="center" wrapText="1"/>
    </xf>
    <xf numFmtId="2" fontId="5" fillId="0" borderId="0" xfId="1" applyNumberFormat="1" applyFont="1" applyAlignment="1">
      <alignment horizontal="right" vertical="center" wrapText="1"/>
    </xf>
    <xf numFmtId="4" fontId="5" fillId="0" borderId="0" xfId="0" applyNumberFormat="1" applyFont="1"/>
    <xf numFmtId="2" fontId="5" fillId="0" borderId="0" xfId="1" applyNumberFormat="1" applyFont="1" applyAlignment="1">
      <alignment vertical="center" wrapText="1"/>
    </xf>
    <xf numFmtId="43" fontId="5" fillId="0" borderId="0" xfId="1" applyFont="1" applyFill="1" applyAlignment="1">
      <alignment horizontal="right" vertical="center" wrapText="1"/>
    </xf>
    <xf numFmtId="2" fontId="9" fillId="0" borderId="4" xfId="1" applyNumberFormat="1" applyFont="1" applyBorder="1" applyAlignment="1">
      <alignment horizontal="right"/>
    </xf>
    <xf numFmtId="0" fontId="8" fillId="0" borderId="5" xfId="0" applyFont="1" applyFill="1" applyBorder="1" applyAlignment="1">
      <alignment vertical="center"/>
    </xf>
    <xf numFmtId="43" fontId="9" fillId="0" borderId="5" xfId="1" applyFont="1" applyFill="1" applyBorder="1"/>
    <xf numFmtId="0" fontId="5" fillId="0" borderId="0" xfId="0" applyFont="1" applyAlignment="1">
      <alignment wrapText="1"/>
    </xf>
    <xf numFmtId="0" fontId="5" fillId="0" borderId="7" xfId="0" applyFont="1" applyBorder="1" applyAlignment="1">
      <alignment horizontal="left" wrapText="1"/>
    </xf>
    <xf numFmtId="0" fontId="5" fillId="0" borderId="0" xfId="0" applyFont="1" applyBorder="1" applyAlignment="1">
      <alignment horizontal="left" wrapText="1"/>
    </xf>
    <xf numFmtId="0" fontId="9" fillId="0" borderId="0" xfId="0" applyFont="1"/>
    <xf numFmtId="0" fontId="5" fillId="0" borderId="0" xfId="0" applyFont="1" applyAlignment="1"/>
    <xf numFmtId="2" fontId="9" fillId="0" borderId="0" xfId="1" applyNumberFormat="1" applyFont="1" applyFill="1" applyAlignment="1">
      <alignment vertical="center" wrapText="1"/>
    </xf>
    <xf numFmtId="2" fontId="5" fillId="0" borderId="0" xfId="1" applyNumberFormat="1" applyFont="1" applyFill="1" applyAlignment="1">
      <alignment horizontal="right" vertical="center" wrapText="1"/>
    </xf>
    <xf numFmtId="43" fontId="9" fillId="0" borderId="0" xfId="1" applyFont="1" applyFill="1" applyAlignment="1">
      <alignment horizontal="right" vertical="center" wrapText="1"/>
    </xf>
    <xf numFmtId="2" fontId="5" fillId="0" borderId="0" xfId="1" applyNumberFormat="1" applyFont="1" applyFill="1" applyAlignment="1">
      <alignment vertical="center" wrapText="1"/>
    </xf>
    <xf numFmtId="0" fontId="5" fillId="0" borderId="6" xfId="0" applyFont="1" applyBorder="1" applyAlignment="1">
      <alignment wrapText="1"/>
    </xf>
    <xf numFmtId="0" fontId="8" fillId="3" borderId="9" xfId="0" applyFont="1" applyFill="1" applyBorder="1" applyAlignment="1">
      <alignment horizontal="center" vertical="center"/>
    </xf>
    <xf numFmtId="43" fontId="9" fillId="0" borderId="4" xfId="1" applyFont="1" applyBorder="1" applyAlignment="1">
      <alignment horizontal="right"/>
    </xf>
    <xf numFmtId="0" fontId="13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top" wrapText="1" readingOrder="1"/>
    </xf>
    <xf numFmtId="0" fontId="11" fillId="0" borderId="0" xfId="0" applyFont="1" applyBorder="1" applyAlignment="1">
      <alignment horizontal="center" vertical="top" wrapText="1" readingOrder="1"/>
    </xf>
    <xf numFmtId="0" fontId="10" fillId="0" borderId="1" xfId="0" applyFont="1" applyBorder="1" applyAlignment="1">
      <alignment horizontal="center" vertical="center" wrapText="1" readingOrder="1"/>
    </xf>
    <xf numFmtId="0" fontId="10" fillId="0" borderId="0" xfId="0" applyFont="1" applyBorder="1" applyAlignment="1">
      <alignment horizontal="center" vertical="center" wrapText="1" readingOrder="1"/>
    </xf>
    <xf numFmtId="0" fontId="5" fillId="0" borderId="7" xfId="0" applyFont="1" applyBorder="1" applyAlignment="1">
      <alignment horizontal="left" wrapText="1"/>
    </xf>
    <xf numFmtId="0" fontId="5" fillId="0" borderId="8" xfId="0" applyFont="1" applyBorder="1" applyAlignment="1">
      <alignment horizontal="left" wrapText="1"/>
    </xf>
    <xf numFmtId="0" fontId="8" fillId="2" borderId="2" xfId="0" applyFont="1" applyFill="1" applyBorder="1" applyAlignment="1">
      <alignment horizontal="left" vertical="center"/>
    </xf>
    <xf numFmtId="43" fontId="8" fillId="2" borderId="2" xfId="1" applyFont="1" applyFill="1" applyBorder="1" applyAlignment="1">
      <alignment horizontal="center" vertical="center" wrapText="1"/>
    </xf>
    <xf numFmtId="43" fontId="8" fillId="2" borderId="3" xfId="1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vertical="center" wrapText="1"/>
    </xf>
  </cellXfs>
  <cellStyles count="4">
    <cellStyle name="Millares" xfId="1" builtinId="3"/>
    <cellStyle name="Millares 2" xfId="2" xr:uid="{00000000-0005-0000-0000-000001000000}"/>
    <cellStyle name="Normal" xfId="0" builtinId="0"/>
    <cellStyle name="Normal 2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83704</xdr:colOff>
      <xdr:row>2</xdr:row>
      <xdr:rowOff>228203</xdr:rowOff>
    </xdr:from>
    <xdr:to>
      <xdr:col>1</xdr:col>
      <xdr:colOff>3163118</xdr:colOff>
      <xdr:row>6</xdr:row>
      <xdr:rowOff>95250</xdr:rowOff>
    </xdr:to>
    <xdr:pic>
      <xdr:nvPicPr>
        <xdr:cNvPr id="5" name="4 Imagen" descr="logo mide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04" y="720328"/>
          <a:ext cx="3079414" cy="1184672"/>
        </a:xfrm>
        <a:prstGeom prst="rect">
          <a:avLst/>
        </a:prstGeom>
      </xdr:spPr>
    </xdr:pic>
    <xdr:clientData/>
  </xdr:twoCellAnchor>
  <xdr:twoCellAnchor editAs="oneCell">
    <xdr:from>
      <xdr:col>3</xdr:col>
      <xdr:colOff>968375</xdr:colOff>
      <xdr:row>1</xdr:row>
      <xdr:rowOff>183670</xdr:rowOff>
    </xdr:from>
    <xdr:to>
      <xdr:col>4</xdr:col>
      <xdr:colOff>1356258</xdr:colOff>
      <xdr:row>6</xdr:row>
      <xdr:rowOff>99109</xdr:rowOff>
    </xdr:to>
    <xdr:pic>
      <xdr:nvPicPr>
        <xdr:cNvPr id="6" name="5 Imagen" descr="Logo CESA con efecto copia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747375" y="374170"/>
          <a:ext cx="1927758" cy="1534689"/>
        </a:xfrm>
        <a:prstGeom prst="rect">
          <a:avLst/>
        </a:prstGeom>
      </xdr:spPr>
    </xdr:pic>
    <xdr:clientData/>
  </xdr:twoCellAnchor>
  <xdr:twoCellAnchor editAs="oneCell">
    <xdr:from>
      <xdr:col>0</xdr:col>
      <xdr:colOff>1730375</xdr:colOff>
      <xdr:row>98</xdr:row>
      <xdr:rowOff>158749</xdr:rowOff>
    </xdr:from>
    <xdr:to>
      <xdr:col>1</xdr:col>
      <xdr:colOff>3619499</xdr:colOff>
      <xdr:row>107</xdr:row>
      <xdr:rowOff>247230</xdr:rowOff>
    </xdr:to>
    <xdr:pic>
      <xdr:nvPicPr>
        <xdr:cNvPr id="9" name="3 Imagen" descr="REPORTE DE EJECUCION AL 30 SEPTIEMBRE 2023-2.png">
          <a:extLst>
            <a:ext uri="{FF2B5EF4-FFF2-40B4-BE49-F238E27FC236}">
              <a16:creationId xmlns:a16="http://schemas.microsoft.com/office/drawing/2014/main" id="{C664E2EE-9449-4DC3-884E-A7EA81B4E8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684" t="12431" r="73638" b="8842"/>
        <a:stretch/>
      </xdr:blipFill>
      <xdr:spPr>
        <a:xfrm>
          <a:off x="1730375" y="25828624"/>
          <a:ext cx="3651249" cy="2596731"/>
        </a:xfrm>
        <a:prstGeom prst="rect">
          <a:avLst/>
        </a:prstGeom>
      </xdr:spPr>
    </xdr:pic>
    <xdr:clientData/>
  </xdr:twoCellAnchor>
  <xdr:twoCellAnchor editAs="oneCell">
    <xdr:from>
      <xdr:col>1</xdr:col>
      <xdr:colOff>3635375</xdr:colOff>
      <xdr:row>99</xdr:row>
      <xdr:rowOff>41275</xdr:rowOff>
    </xdr:from>
    <xdr:to>
      <xdr:col>2</xdr:col>
      <xdr:colOff>920750</xdr:colOff>
      <xdr:row>107</xdr:row>
      <xdr:rowOff>238125</xdr:rowOff>
    </xdr:to>
    <xdr:pic>
      <xdr:nvPicPr>
        <xdr:cNvPr id="10" name="3 Imagen" descr="REPORTE DE EJECUCION AL 30 SEPTIEMBRE 2023-2.png">
          <a:extLst>
            <a:ext uri="{FF2B5EF4-FFF2-40B4-BE49-F238E27FC236}">
              <a16:creationId xmlns:a16="http://schemas.microsoft.com/office/drawing/2014/main" id="{FDF240C2-F650-4BAB-8AEC-D9E8C4A44F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7457" r="25937" b="20030"/>
        <a:stretch/>
      </xdr:blipFill>
      <xdr:spPr>
        <a:xfrm>
          <a:off x="5397500" y="25965150"/>
          <a:ext cx="5048250" cy="2451100"/>
        </a:xfrm>
        <a:prstGeom prst="rect">
          <a:avLst/>
        </a:prstGeom>
      </xdr:spPr>
    </xdr:pic>
    <xdr:clientData/>
  </xdr:twoCellAnchor>
  <xdr:twoCellAnchor editAs="oneCell">
    <xdr:from>
      <xdr:col>2</xdr:col>
      <xdr:colOff>904875</xdr:colOff>
      <xdr:row>97</xdr:row>
      <xdr:rowOff>214326</xdr:rowOff>
    </xdr:from>
    <xdr:to>
      <xdr:col>5</xdr:col>
      <xdr:colOff>744967</xdr:colOff>
      <xdr:row>107</xdr:row>
      <xdr:rowOff>244475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994B6FCC-0CEB-4870-AA9D-58E63DE3F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9875" y="25630201"/>
          <a:ext cx="4840717" cy="2792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109"/>
  <sheetViews>
    <sheetView showGridLines="0" tabSelected="1" view="pageBreakPreview" zoomScale="60" zoomScaleNormal="70" workbookViewId="0">
      <selection activeCell="I99" sqref="I99"/>
    </sheetView>
  </sheetViews>
  <sheetFormatPr baseColWidth="10" defaultColWidth="11.42578125" defaultRowHeight="15" x14ac:dyDescent="0.25"/>
  <cols>
    <col min="1" max="1" width="26.42578125" customWidth="1"/>
    <col min="2" max="2" width="116.42578125" customWidth="1"/>
    <col min="3" max="3" width="30.28515625" bestFit="1" customWidth="1"/>
    <col min="4" max="4" width="23.140625" style="1" customWidth="1"/>
    <col min="5" max="5" width="21.5703125" customWidth="1"/>
  </cols>
  <sheetData>
    <row r="2" spans="2:5" ht="23.25" x14ac:dyDescent="0.25">
      <c r="B2" s="49" t="s">
        <v>0</v>
      </c>
      <c r="C2" s="50"/>
      <c r="D2" s="50"/>
      <c r="E2" s="50"/>
    </row>
    <row r="3" spans="2:5" ht="32.25" customHeight="1" x14ac:dyDescent="0.25">
      <c r="B3" s="47" t="s">
        <v>1</v>
      </c>
      <c r="C3" s="48"/>
      <c r="D3" s="48"/>
      <c r="E3" s="48"/>
    </row>
    <row r="4" spans="2:5" ht="23.25" x14ac:dyDescent="0.25">
      <c r="B4" s="45" t="s">
        <v>94</v>
      </c>
      <c r="C4" s="46"/>
      <c r="D4" s="46"/>
      <c r="E4" s="46"/>
    </row>
    <row r="5" spans="2:5" ht="23.25" x14ac:dyDescent="0.25">
      <c r="B5" s="47" t="s">
        <v>2</v>
      </c>
      <c r="C5" s="48"/>
      <c r="D5" s="48"/>
      <c r="E5" s="48"/>
    </row>
    <row r="6" spans="2:5" ht="23.25" x14ac:dyDescent="0.25">
      <c r="B6" s="47" t="s">
        <v>3</v>
      </c>
      <c r="C6" s="48"/>
      <c r="D6" s="48"/>
      <c r="E6" s="48"/>
    </row>
    <row r="8" spans="2:5" s="14" customFormat="1" ht="25.5" customHeight="1" x14ac:dyDescent="0.3">
      <c r="B8" s="53" t="s">
        <v>4</v>
      </c>
      <c r="C8" s="54" t="s">
        <v>5</v>
      </c>
      <c r="D8" s="54" t="s">
        <v>6</v>
      </c>
      <c r="E8" s="41" t="s">
        <v>7</v>
      </c>
    </row>
    <row r="9" spans="2:5" s="14" customFormat="1" ht="19.5" x14ac:dyDescent="0.3">
      <c r="B9" s="53"/>
      <c r="C9" s="55"/>
      <c r="D9" s="55"/>
      <c r="E9" s="16" t="s">
        <v>8</v>
      </c>
    </row>
    <row r="10" spans="2:5" s="14" customFormat="1" ht="19.5" x14ac:dyDescent="0.3">
      <c r="B10" s="17" t="s">
        <v>9</v>
      </c>
      <c r="C10" s="18"/>
      <c r="D10" s="18"/>
      <c r="E10" s="18"/>
    </row>
    <row r="11" spans="2:5" s="15" customFormat="1" ht="19.5" x14ac:dyDescent="0.3">
      <c r="B11" s="19" t="s">
        <v>10</v>
      </c>
      <c r="C11" s="20">
        <v>1255075922</v>
      </c>
      <c r="D11" s="20">
        <f>+D12+D13+D14+D15+D16</f>
        <v>0</v>
      </c>
      <c r="E11" s="20">
        <f t="shared" ref="E11" si="0">+E12+E13+E14+E15+E16</f>
        <v>76561803.900000006</v>
      </c>
    </row>
    <row r="12" spans="2:5" s="14" customFormat="1" ht="19.5" x14ac:dyDescent="0.3">
      <c r="B12" s="22" t="s">
        <v>11</v>
      </c>
      <c r="C12" s="23">
        <v>1139469723</v>
      </c>
      <c r="D12" s="23">
        <v>-2419329</v>
      </c>
      <c r="E12" s="25">
        <v>70128221</v>
      </c>
    </row>
    <row r="13" spans="2:5" s="14" customFormat="1" ht="19.5" x14ac:dyDescent="0.3">
      <c r="B13" s="22" t="s">
        <v>12</v>
      </c>
      <c r="C13" s="23">
        <v>54978775</v>
      </c>
      <c r="D13" s="23">
        <v>2419329</v>
      </c>
      <c r="E13" s="25">
        <v>4373016.25</v>
      </c>
    </row>
    <row r="14" spans="2:5" s="14" customFormat="1" ht="19.5" x14ac:dyDescent="0.3">
      <c r="B14" s="22" t="s">
        <v>13</v>
      </c>
      <c r="C14" s="23">
        <v>0</v>
      </c>
      <c r="D14" s="24">
        <v>0</v>
      </c>
      <c r="E14" s="24">
        <v>0</v>
      </c>
    </row>
    <row r="15" spans="2:5" s="14" customFormat="1" ht="19.5" x14ac:dyDescent="0.3">
      <c r="B15" s="22" t="s">
        <v>14</v>
      </c>
      <c r="C15" s="23">
        <v>0</v>
      </c>
      <c r="D15" s="24">
        <v>0</v>
      </c>
      <c r="E15" s="24">
        <v>0</v>
      </c>
    </row>
    <row r="16" spans="2:5" s="14" customFormat="1" ht="19.5" x14ac:dyDescent="0.3">
      <c r="B16" s="22" t="s">
        <v>15</v>
      </c>
      <c r="C16" s="23">
        <v>60627424</v>
      </c>
      <c r="D16" s="39">
        <v>0</v>
      </c>
      <c r="E16" s="25">
        <v>2060566.65</v>
      </c>
    </row>
    <row r="17" spans="2:5" s="15" customFormat="1" ht="19.5" x14ac:dyDescent="0.3">
      <c r="B17" s="19" t="s">
        <v>16</v>
      </c>
      <c r="C17" s="20">
        <v>133271000</v>
      </c>
      <c r="D17" s="38">
        <f>+D18+D19+D20+D21+D22+D23+D24+D25+D26</f>
        <v>21143080</v>
      </c>
      <c r="E17" s="20">
        <f t="shared" ref="E17" si="1">+E18+E19+E20+E21+E22+E23+E24+E25+E26</f>
        <v>3107893.63</v>
      </c>
    </row>
    <row r="18" spans="2:5" s="14" customFormat="1" ht="19.5" x14ac:dyDescent="0.3">
      <c r="B18" s="22" t="s">
        <v>17</v>
      </c>
      <c r="C18" s="23">
        <v>30500000</v>
      </c>
      <c r="D18" s="39">
        <v>0</v>
      </c>
      <c r="E18" s="23">
        <v>2171205.2999999998</v>
      </c>
    </row>
    <row r="19" spans="2:5" s="14" customFormat="1" ht="19.5" x14ac:dyDescent="0.3">
      <c r="B19" s="22" t="s">
        <v>18</v>
      </c>
      <c r="C19" s="23">
        <v>5000000</v>
      </c>
      <c r="D19" s="39">
        <v>0</v>
      </c>
      <c r="E19" s="24">
        <v>0</v>
      </c>
    </row>
    <row r="20" spans="2:5" s="14" customFormat="1" ht="19.5" x14ac:dyDescent="0.3">
      <c r="B20" s="22" t="s">
        <v>19</v>
      </c>
      <c r="C20" s="23">
        <v>16000000</v>
      </c>
      <c r="D20" s="39">
        <v>0</v>
      </c>
      <c r="E20" s="24">
        <v>0</v>
      </c>
    </row>
    <row r="21" spans="2:5" s="14" customFormat="1" ht="19.5" x14ac:dyDescent="0.3">
      <c r="B21" s="22" t="s">
        <v>20</v>
      </c>
      <c r="C21" s="23">
        <v>9000000</v>
      </c>
      <c r="D21" s="27">
        <v>500000</v>
      </c>
      <c r="E21" s="26">
        <v>0</v>
      </c>
    </row>
    <row r="22" spans="2:5" s="14" customFormat="1" ht="19.5" x14ac:dyDescent="0.3">
      <c r="B22" s="22" t="s">
        <v>21</v>
      </c>
      <c r="C22" s="23">
        <v>21400000</v>
      </c>
      <c r="D22" s="39">
        <v>0</v>
      </c>
      <c r="E22" s="26">
        <v>0</v>
      </c>
    </row>
    <row r="23" spans="2:5" s="14" customFormat="1" ht="19.5" x14ac:dyDescent="0.3">
      <c r="B23" s="22" t="s">
        <v>22</v>
      </c>
      <c r="C23" s="23">
        <v>6000000</v>
      </c>
      <c r="D23" s="27">
        <v>15292080</v>
      </c>
      <c r="E23" s="23">
        <v>843355</v>
      </c>
    </row>
    <row r="24" spans="2:5" s="14" customFormat="1" ht="19.5" x14ac:dyDescent="0.3">
      <c r="B24" s="22" t="s">
        <v>23</v>
      </c>
      <c r="C24" s="23">
        <v>27951000</v>
      </c>
      <c r="D24" s="27">
        <v>5251000</v>
      </c>
      <c r="E24" s="26">
        <v>0</v>
      </c>
    </row>
    <row r="25" spans="2:5" s="14" customFormat="1" ht="19.5" x14ac:dyDescent="0.3">
      <c r="B25" s="22" t="s">
        <v>24</v>
      </c>
      <c r="C25" s="23">
        <v>7120000</v>
      </c>
      <c r="D25" s="39">
        <v>0</v>
      </c>
      <c r="E25" s="23">
        <v>93333.33</v>
      </c>
    </row>
    <row r="26" spans="2:5" s="14" customFormat="1" ht="19.5" x14ac:dyDescent="0.3">
      <c r="B26" s="22" t="s">
        <v>25</v>
      </c>
      <c r="C26" s="23">
        <v>10300000</v>
      </c>
      <c r="D26" s="27">
        <v>100000</v>
      </c>
      <c r="E26" s="24">
        <v>0</v>
      </c>
    </row>
    <row r="27" spans="2:5" s="15" customFormat="1" ht="19.5" x14ac:dyDescent="0.3">
      <c r="B27" s="19" t="s">
        <v>26</v>
      </c>
      <c r="C27" s="20">
        <v>451746781</v>
      </c>
      <c r="D27" s="38">
        <f>+D29+D28+D30+D31+D32+D33+D34+D35+D36</f>
        <v>-22901000</v>
      </c>
      <c r="E27" s="20">
        <f t="shared" ref="E27" si="2">+E29+E28+E30+E31+E32+E33+E34+E35+E36</f>
        <v>7559580</v>
      </c>
    </row>
    <row r="28" spans="2:5" s="14" customFormat="1" ht="19.5" x14ac:dyDescent="0.3">
      <c r="B28" s="22" t="s">
        <v>27</v>
      </c>
      <c r="C28" s="23">
        <v>103200000</v>
      </c>
      <c r="D28" s="37">
        <v>0</v>
      </c>
      <c r="E28" s="23">
        <v>6275640</v>
      </c>
    </row>
    <row r="29" spans="2:5" s="14" customFormat="1" ht="19.5" x14ac:dyDescent="0.3">
      <c r="B29" s="22" t="s">
        <v>28</v>
      </c>
      <c r="C29" s="23">
        <v>76200000</v>
      </c>
      <c r="D29" s="27">
        <v>16000000</v>
      </c>
      <c r="E29" s="24">
        <v>0</v>
      </c>
    </row>
    <row r="30" spans="2:5" s="14" customFormat="1" ht="19.5" x14ac:dyDescent="0.3">
      <c r="B30" s="22" t="s">
        <v>29</v>
      </c>
      <c r="C30" s="23">
        <v>14502167</v>
      </c>
      <c r="D30" s="37">
        <v>0</v>
      </c>
      <c r="E30" s="24">
        <v>0</v>
      </c>
    </row>
    <row r="31" spans="2:5" s="14" customFormat="1" ht="19.5" x14ac:dyDescent="0.3">
      <c r="B31" s="22" t="s">
        <v>30</v>
      </c>
      <c r="C31" s="23">
        <v>8000000</v>
      </c>
      <c r="D31" s="37">
        <v>0</v>
      </c>
      <c r="E31" s="26">
        <v>0</v>
      </c>
    </row>
    <row r="32" spans="2:5" s="14" customFormat="1" ht="19.5" x14ac:dyDescent="0.3">
      <c r="B32" s="22" t="s">
        <v>31</v>
      </c>
      <c r="C32" s="23">
        <v>10250000</v>
      </c>
      <c r="D32" s="37">
        <v>0</v>
      </c>
      <c r="E32" s="26">
        <v>0</v>
      </c>
    </row>
    <row r="33" spans="2:5" s="14" customFormat="1" ht="19.5" x14ac:dyDescent="0.3">
      <c r="B33" s="22" t="s">
        <v>32</v>
      </c>
      <c r="C33" s="23">
        <v>7430000</v>
      </c>
      <c r="D33" s="37">
        <v>0</v>
      </c>
      <c r="E33" s="26">
        <v>0</v>
      </c>
    </row>
    <row r="34" spans="2:5" s="14" customFormat="1" ht="19.5" x14ac:dyDescent="0.3">
      <c r="B34" s="22" t="s">
        <v>33</v>
      </c>
      <c r="C34" s="23">
        <v>102200000</v>
      </c>
      <c r="D34" s="27">
        <v>4700000</v>
      </c>
      <c r="E34" s="23">
        <v>1283940</v>
      </c>
    </row>
    <row r="35" spans="2:5" s="14" customFormat="1" ht="19.5" x14ac:dyDescent="0.3">
      <c r="B35" s="22" t="s">
        <v>34</v>
      </c>
      <c r="C35" s="23">
        <v>0</v>
      </c>
      <c r="D35" s="37">
        <v>0</v>
      </c>
      <c r="E35" s="26">
        <v>0</v>
      </c>
    </row>
    <row r="36" spans="2:5" s="14" customFormat="1" ht="19.5" x14ac:dyDescent="0.3">
      <c r="B36" s="22" t="s">
        <v>35</v>
      </c>
      <c r="C36" s="23">
        <v>129964614</v>
      </c>
      <c r="D36" s="27">
        <v>-43601000</v>
      </c>
      <c r="E36" s="24">
        <v>0</v>
      </c>
    </row>
    <row r="37" spans="2:5" s="14" customFormat="1" ht="19.5" x14ac:dyDescent="0.3">
      <c r="B37" s="19" t="s">
        <v>36</v>
      </c>
      <c r="C37" s="20">
        <v>0</v>
      </c>
      <c r="D37" s="36">
        <v>0</v>
      </c>
      <c r="E37" s="21">
        <v>0</v>
      </c>
    </row>
    <row r="38" spans="2:5" s="14" customFormat="1" ht="19.5" x14ac:dyDescent="0.3">
      <c r="B38" s="22" t="s">
        <v>37</v>
      </c>
      <c r="C38" s="23">
        <v>0</v>
      </c>
      <c r="D38" s="39">
        <v>0</v>
      </c>
      <c r="E38" s="26">
        <v>0</v>
      </c>
    </row>
    <row r="39" spans="2:5" s="14" customFormat="1" ht="19.5" x14ac:dyDescent="0.3">
      <c r="B39" s="22" t="s">
        <v>38</v>
      </c>
      <c r="C39" s="23">
        <v>0</v>
      </c>
      <c r="D39" s="39">
        <v>0</v>
      </c>
      <c r="E39" s="26">
        <v>0</v>
      </c>
    </row>
    <row r="40" spans="2:5" s="14" customFormat="1" ht="19.5" x14ac:dyDescent="0.3">
      <c r="B40" s="22" t="s">
        <v>39</v>
      </c>
      <c r="C40" s="23">
        <v>0</v>
      </c>
      <c r="D40" s="39">
        <v>0</v>
      </c>
      <c r="E40" s="26">
        <v>0</v>
      </c>
    </row>
    <row r="41" spans="2:5" s="14" customFormat="1" ht="19.5" x14ac:dyDescent="0.3">
      <c r="B41" s="22" t="s">
        <v>40</v>
      </c>
      <c r="C41" s="23">
        <v>0</v>
      </c>
      <c r="D41" s="39">
        <v>0</v>
      </c>
      <c r="E41" s="26">
        <v>0</v>
      </c>
    </row>
    <row r="42" spans="2:5" s="14" customFormat="1" ht="19.5" x14ac:dyDescent="0.3">
      <c r="B42" s="22" t="s">
        <v>41</v>
      </c>
      <c r="C42" s="23">
        <v>0</v>
      </c>
      <c r="D42" s="39">
        <v>0</v>
      </c>
      <c r="E42" s="26">
        <v>0</v>
      </c>
    </row>
    <row r="43" spans="2:5" s="14" customFormat="1" ht="19.5" x14ac:dyDescent="0.3">
      <c r="B43" s="22" t="s">
        <v>42</v>
      </c>
      <c r="C43" s="23">
        <v>0</v>
      </c>
      <c r="D43" s="39">
        <v>0</v>
      </c>
      <c r="E43" s="26">
        <v>0</v>
      </c>
    </row>
    <row r="44" spans="2:5" s="14" customFormat="1" ht="19.5" x14ac:dyDescent="0.3">
      <c r="B44" s="22" t="s">
        <v>43</v>
      </c>
      <c r="C44" s="23">
        <v>0</v>
      </c>
      <c r="D44" s="39">
        <v>0</v>
      </c>
      <c r="E44" s="26">
        <v>0</v>
      </c>
    </row>
    <row r="45" spans="2:5" s="14" customFormat="1" ht="19.5" x14ac:dyDescent="0.3">
      <c r="B45" s="22" t="s">
        <v>44</v>
      </c>
      <c r="C45" s="23">
        <v>0</v>
      </c>
      <c r="D45" s="39">
        <v>0</v>
      </c>
      <c r="E45" s="26">
        <v>0</v>
      </c>
    </row>
    <row r="46" spans="2:5" s="15" customFormat="1" ht="19.5" x14ac:dyDescent="0.3">
      <c r="B46" s="19" t="s">
        <v>45</v>
      </c>
      <c r="C46" s="20">
        <v>0</v>
      </c>
      <c r="D46" s="36">
        <v>0</v>
      </c>
      <c r="E46" s="21">
        <v>0</v>
      </c>
    </row>
    <row r="47" spans="2:5" s="14" customFormat="1" ht="19.5" x14ac:dyDescent="0.3">
      <c r="B47" s="22" t="s">
        <v>46</v>
      </c>
      <c r="C47" s="23">
        <v>0</v>
      </c>
      <c r="D47" s="39">
        <v>0</v>
      </c>
      <c r="E47" s="26">
        <v>0</v>
      </c>
    </row>
    <row r="48" spans="2:5" s="14" customFormat="1" ht="19.5" x14ac:dyDescent="0.3">
      <c r="B48" s="22" t="s">
        <v>47</v>
      </c>
      <c r="C48" s="23">
        <v>0</v>
      </c>
      <c r="D48" s="39">
        <v>0</v>
      </c>
      <c r="E48" s="26">
        <v>0</v>
      </c>
    </row>
    <row r="49" spans="2:5" s="14" customFormat="1" ht="19.5" x14ac:dyDescent="0.3">
      <c r="B49" s="22" t="s">
        <v>48</v>
      </c>
      <c r="C49" s="23">
        <v>0</v>
      </c>
      <c r="D49" s="39">
        <v>0</v>
      </c>
      <c r="E49" s="26">
        <v>0</v>
      </c>
    </row>
    <row r="50" spans="2:5" s="14" customFormat="1" ht="19.5" x14ac:dyDescent="0.3">
      <c r="B50" s="22" t="s">
        <v>49</v>
      </c>
      <c r="C50" s="23">
        <v>0</v>
      </c>
      <c r="D50" s="39">
        <v>0</v>
      </c>
      <c r="E50" s="26">
        <v>0</v>
      </c>
    </row>
    <row r="51" spans="2:5" s="14" customFormat="1" ht="19.5" x14ac:dyDescent="0.3">
      <c r="B51" s="22" t="s">
        <v>50</v>
      </c>
      <c r="C51" s="23">
        <v>0</v>
      </c>
      <c r="D51" s="39">
        <v>0</v>
      </c>
      <c r="E51" s="26">
        <v>0</v>
      </c>
    </row>
    <row r="52" spans="2:5" s="14" customFormat="1" ht="19.5" x14ac:dyDescent="0.3">
      <c r="B52" s="22" t="s">
        <v>51</v>
      </c>
      <c r="C52" s="23">
        <v>0</v>
      </c>
      <c r="D52" s="39">
        <v>0</v>
      </c>
      <c r="E52" s="26">
        <v>0</v>
      </c>
    </row>
    <row r="53" spans="2:5" s="15" customFormat="1" ht="19.5" x14ac:dyDescent="0.3">
      <c r="B53" s="19" t="s">
        <v>52</v>
      </c>
      <c r="C53" s="20">
        <v>85662000</v>
      </c>
      <c r="D53" s="38">
        <f>+D54+D55+D56+D57+D58+D59+D60+D61+D62</f>
        <v>17050000</v>
      </c>
      <c r="E53" s="21">
        <v>0</v>
      </c>
    </row>
    <row r="54" spans="2:5" s="14" customFormat="1" ht="19.5" x14ac:dyDescent="0.3">
      <c r="B54" s="22" t="s">
        <v>53</v>
      </c>
      <c r="C54" s="23">
        <v>19200000</v>
      </c>
      <c r="D54" s="27">
        <v>7000000</v>
      </c>
      <c r="E54" s="26">
        <v>0</v>
      </c>
    </row>
    <row r="55" spans="2:5" s="14" customFormat="1" ht="19.5" x14ac:dyDescent="0.3">
      <c r="B55" s="22" t="s">
        <v>54</v>
      </c>
      <c r="C55" s="23">
        <v>9000000</v>
      </c>
      <c r="D55" s="24">
        <v>0</v>
      </c>
      <c r="E55" s="26">
        <v>0</v>
      </c>
    </row>
    <row r="56" spans="2:5" s="14" customFormat="1" ht="19.5" x14ac:dyDescent="0.3">
      <c r="B56" s="22" t="s">
        <v>55</v>
      </c>
      <c r="C56" s="23">
        <v>4000000</v>
      </c>
      <c r="D56" s="24">
        <v>0</v>
      </c>
      <c r="E56" s="26">
        <v>0</v>
      </c>
    </row>
    <row r="57" spans="2:5" s="14" customFormat="1" ht="19.5" x14ac:dyDescent="0.3">
      <c r="B57" s="22" t="s">
        <v>56</v>
      </c>
      <c r="C57" s="23">
        <v>22062000</v>
      </c>
      <c r="D57" s="27">
        <v>1000000</v>
      </c>
      <c r="E57" s="26">
        <v>0</v>
      </c>
    </row>
    <row r="58" spans="2:5" s="14" customFormat="1" ht="19.5" x14ac:dyDescent="0.3">
      <c r="B58" s="22" t="s">
        <v>57</v>
      </c>
      <c r="C58" s="23">
        <v>13250000</v>
      </c>
      <c r="D58" s="27">
        <v>4050000</v>
      </c>
      <c r="E58" s="26">
        <v>0</v>
      </c>
    </row>
    <row r="59" spans="2:5" s="14" customFormat="1" ht="19.5" x14ac:dyDescent="0.3">
      <c r="B59" s="22" t="s">
        <v>58</v>
      </c>
      <c r="C59" s="23">
        <v>16050000</v>
      </c>
      <c r="D59" s="27">
        <v>5000000</v>
      </c>
      <c r="E59" s="26">
        <v>0</v>
      </c>
    </row>
    <row r="60" spans="2:5" s="14" customFormat="1" ht="19.5" x14ac:dyDescent="0.3">
      <c r="B60" s="22" t="s">
        <v>59</v>
      </c>
      <c r="C60" s="23">
        <v>0</v>
      </c>
      <c r="D60" s="24">
        <v>0</v>
      </c>
      <c r="E60" s="26">
        <v>0</v>
      </c>
    </row>
    <row r="61" spans="2:5" s="14" customFormat="1" ht="19.5" x14ac:dyDescent="0.3">
      <c r="B61" s="22" t="s">
        <v>60</v>
      </c>
      <c r="C61" s="23">
        <v>2000000</v>
      </c>
      <c r="D61" s="24">
        <v>0</v>
      </c>
      <c r="E61" s="26">
        <v>0</v>
      </c>
    </row>
    <row r="62" spans="2:5" s="14" customFormat="1" ht="19.5" x14ac:dyDescent="0.3">
      <c r="B62" s="22" t="s">
        <v>61</v>
      </c>
      <c r="C62" s="23">
        <v>100000</v>
      </c>
      <c r="D62" s="24">
        <v>0</v>
      </c>
      <c r="E62" s="26">
        <v>0</v>
      </c>
    </row>
    <row r="63" spans="2:5" s="15" customFormat="1" ht="19.5" x14ac:dyDescent="0.3">
      <c r="B63" s="19" t="s">
        <v>62</v>
      </c>
      <c r="C63" s="20">
        <v>9600000</v>
      </c>
      <c r="D63" s="24">
        <v>0</v>
      </c>
      <c r="E63" s="21">
        <f t="shared" ref="E63" si="3">SUM(E64)+E65+E66+E67</f>
        <v>0</v>
      </c>
    </row>
    <row r="64" spans="2:5" s="14" customFormat="1" ht="19.5" x14ac:dyDescent="0.3">
      <c r="B64" s="22" t="s">
        <v>63</v>
      </c>
      <c r="C64" s="23">
        <v>9000000</v>
      </c>
      <c r="D64" s="24">
        <v>0</v>
      </c>
      <c r="E64" s="26">
        <v>0</v>
      </c>
    </row>
    <row r="65" spans="2:5" s="14" customFormat="1" ht="19.5" x14ac:dyDescent="0.3">
      <c r="B65" s="22" t="s">
        <v>64</v>
      </c>
      <c r="C65" s="23">
        <v>600000</v>
      </c>
      <c r="D65" s="24">
        <v>0</v>
      </c>
      <c r="E65" s="26">
        <v>0</v>
      </c>
    </row>
    <row r="66" spans="2:5" s="14" customFormat="1" ht="19.5" x14ac:dyDescent="0.3">
      <c r="B66" s="22" t="s">
        <v>65</v>
      </c>
      <c r="C66" s="23">
        <v>0</v>
      </c>
      <c r="D66" s="24">
        <v>0</v>
      </c>
      <c r="E66" s="26">
        <v>0</v>
      </c>
    </row>
    <row r="67" spans="2:5" s="14" customFormat="1" ht="19.5" x14ac:dyDescent="0.3">
      <c r="B67" s="22" t="s">
        <v>66</v>
      </c>
      <c r="C67" s="23">
        <v>0</v>
      </c>
      <c r="D67" s="24">
        <v>0</v>
      </c>
      <c r="E67" s="26">
        <v>0</v>
      </c>
    </row>
    <row r="68" spans="2:5" s="15" customFormat="1" ht="19.5" x14ac:dyDescent="0.3">
      <c r="B68" s="19" t="s">
        <v>67</v>
      </c>
      <c r="C68" s="23">
        <v>0</v>
      </c>
      <c r="D68" s="21">
        <v>0</v>
      </c>
      <c r="E68" s="21">
        <v>0</v>
      </c>
    </row>
    <row r="69" spans="2:5" s="14" customFormat="1" ht="19.5" x14ac:dyDescent="0.3">
      <c r="B69" s="22" t="s">
        <v>68</v>
      </c>
      <c r="C69" s="23">
        <v>0</v>
      </c>
      <c r="D69" s="26">
        <v>0</v>
      </c>
      <c r="E69" s="26">
        <v>0</v>
      </c>
    </row>
    <row r="70" spans="2:5" s="14" customFormat="1" ht="19.5" x14ac:dyDescent="0.3">
      <c r="B70" s="22" t="s">
        <v>69</v>
      </c>
      <c r="C70" s="23">
        <v>0</v>
      </c>
      <c r="D70" s="26">
        <v>0</v>
      </c>
      <c r="E70" s="26">
        <v>0</v>
      </c>
    </row>
    <row r="71" spans="2:5" s="15" customFormat="1" ht="19.5" x14ac:dyDescent="0.3">
      <c r="B71" s="19" t="s">
        <v>70</v>
      </c>
      <c r="C71" s="23">
        <v>0</v>
      </c>
      <c r="D71" s="21">
        <v>0</v>
      </c>
      <c r="E71" s="21">
        <v>0</v>
      </c>
    </row>
    <row r="72" spans="2:5" s="14" customFormat="1" ht="19.5" x14ac:dyDescent="0.3">
      <c r="B72" s="22" t="s">
        <v>71</v>
      </c>
      <c r="C72" s="23">
        <v>0</v>
      </c>
      <c r="D72" s="26">
        <v>0</v>
      </c>
      <c r="E72" s="26">
        <v>0</v>
      </c>
    </row>
    <row r="73" spans="2:5" s="14" customFormat="1" ht="19.5" x14ac:dyDescent="0.3">
      <c r="B73" s="22" t="s">
        <v>72</v>
      </c>
      <c r="C73" s="23">
        <v>0</v>
      </c>
      <c r="D73" s="26">
        <v>0</v>
      </c>
      <c r="E73" s="26">
        <v>0</v>
      </c>
    </row>
    <row r="74" spans="2:5" s="14" customFormat="1" ht="19.5" x14ac:dyDescent="0.3">
      <c r="B74" s="22" t="s">
        <v>73</v>
      </c>
      <c r="C74" s="23">
        <v>0</v>
      </c>
      <c r="D74" s="26">
        <v>0</v>
      </c>
      <c r="E74" s="26">
        <v>0</v>
      </c>
    </row>
    <row r="75" spans="2:5" s="14" customFormat="1" ht="19.5" x14ac:dyDescent="0.3">
      <c r="B75" s="17" t="s">
        <v>74</v>
      </c>
      <c r="C75" s="42">
        <v>0</v>
      </c>
      <c r="D75" s="28">
        <v>0</v>
      </c>
      <c r="E75" s="28">
        <v>0</v>
      </c>
    </row>
    <row r="76" spans="2:5" s="14" customFormat="1" ht="19.5" x14ac:dyDescent="0.3">
      <c r="B76" s="19" t="s">
        <v>75</v>
      </c>
      <c r="C76" s="20">
        <v>0</v>
      </c>
      <c r="D76" s="26">
        <v>0</v>
      </c>
      <c r="E76" s="26">
        <v>0</v>
      </c>
    </row>
    <row r="77" spans="2:5" s="14" customFormat="1" ht="19.5" x14ac:dyDescent="0.3">
      <c r="B77" s="22" t="s">
        <v>76</v>
      </c>
      <c r="C77" s="23">
        <v>0</v>
      </c>
      <c r="D77" s="26">
        <v>0</v>
      </c>
      <c r="E77" s="26">
        <v>0</v>
      </c>
    </row>
    <row r="78" spans="2:5" s="14" customFormat="1" ht="19.5" x14ac:dyDescent="0.3">
      <c r="B78" s="22" t="s">
        <v>77</v>
      </c>
      <c r="C78" s="23">
        <v>0</v>
      </c>
      <c r="D78" s="26">
        <v>0</v>
      </c>
      <c r="E78" s="26">
        <v>0</v>
      </c>
    </row>
    <row r="79" spans="2:5" s="14" customFormat="1" ht="19.5" x14ac:dyDescent="0.3">
      <c r="B79" s="19" t="s">
        <v>78</v>
      </c>
      <c r="C79" s="20">
        <v>0</v>
      </c>
      <c r="D79" s="26">
        <v>0</v>
      </c>
      <c r="E79" s="26">
        <v>0</v>
      </c>
    </row>
    <row r="80" spans="2:5" s="14" customFormat="1" ht="19.5" x14ac:dyDescent="0.3">
      <c r="B80" s="22" t="s">
        <v>79</v>
      </c>
      <c r="C80" s="23">
        <v>0</v>
      </c>
      <c r="D80" s="26">
        <v>0</v>
      </c>
      <c r="E80" s="26">
        <v>0</v>
      </c>
    </row>
    <row r="81" spans="2:5" s="14" customFormat="1" ht="19.5" x14ac:dyDescent="0.3">
      <c r="B81" s="22" t="s">
        <v>80</v>
      </c>
      <c r="C81" s="23">
        <v>0</v>
      </c>
      <c r="D81" s="26">
        <v>0</v>
      </c>
      <c r="E81" s="26">
        <v>0</v>
      </c>
    </row>
    <row r="82" spans="2:5" s="14" customFormat="1" ht="19.5" x14ac:dyDescent="0.3">
      <c r="B82" s="19" t="s">
        <v>81</v>
      </c>
      <c r="C82" s="20">
        <v>0</v>
      </c>
      <c r="D82" s="26">
        <v>0</v>
      </c>
      <c r="E82" s="26">
        <v>0</v>
      </c>
    </row>
    <row r="83" spans="2:5" s="14" customFormat="1" ht="19.5" x14ac:dyDescent="0.3">
      <c r="B83" s="22" t="s">
        <v>82</v>
      </c>
      <c r="C83" s="23">
        <v>0</v>
      </c>
      <c r="D83" s="26">
        <v>0</v>
      </c>
      <c r="E83" s="26">
        <v>0</v>
      </c>
    </row>
    <row r="84" spans="2:5" s="2" customFormat="1" ht="19.5" x14ac:dyDescent="0.3">
      <c r="B84" s="29" t="s">
        <v>83</v>
      </c>
      <c r="C84" s="30">
        <f>+C11+C17+C27+C53+C63</f>
        <v>1935355703</v>
      </c>
      <c r="D84" s="30">
        <f>+D11+D17+D27+D53+D63</f>
        <v>15292080</v>
      </c>
      <c r="E84" s="30">
        <f t="shared" ref="E84" si="4">+E11+E17+E27+E53</f>
        <v>87229277.530000001</v>
      </c>
    </row>
    <row r="85" spans="2:5" ht="45.75" customHeight="1" thickBot="1" x14ac:dyDescent="0.35">
      <c r="B85" s="31" t="s">
        <v>95</v>
      </c>
      <c r="C85" s="11"/>
      <c r="D85" s="12"/>
      <c r="E85" s="26"/>
    </row>
    <row r="86" spans="2:5" ht="39" x14ac:dyDescent="0.3">
      <c r="B86" s="40" t="s">
        <v>91</v>
      </c>
      <c r="E86" s="7"/>
    </row>
    <row r="87" spans="2:5" ht="39" x14ac:dyDescent="0.3">
      <c r="B87" s="32" t="s">
        <v>92</v>
      </c>
      <c r="E87" s="1"/>
    </row>
    <row r="88" spans="2:5" x14ac:dyDescent="0.25">
      <c r="B88" s="51" t="s">
        <v>93</v>
      </c>
      <c r="E88" s="1"/>
    </row>
    <row r="89" spans="2:5" ht="43.5" customHeight="1" thickBot="1" x14ac:dyDescent="0.3">
      <c r="B89" s="52"/>
    </row>
    <row r="90" spans="2:5" ht="3" hidden="1" customHeight="1" x14ac:dyDescent="0.3">
      <c r="B90" s="33"/>
      <c r="E90" s="1"/>
    </row>
    <row r="91" spans="2:5" ht="47.25" hidden="1" customHeight="1" x14ac:dyDescent="0.3">
      <c r="B91" s="33"/>
      <c r="E91" s="1"/>
    </row>
    <row r="92" spans="2:5" ht="19.5" x14ac:dyDescent="0.3">
      <c r="B92" s="34" t="s">
        <v>84</v>
      </c>
      <c r="E92" s="1"/>
    </row>
    <row r="93" spans="2:5" ht="19.5" x14ac:dyDescent="0.3">
      <c r="B93" s="31" t="s">
        <v>85</v>
      </c>
      <c r="E93" s="1"/>
    </row>
    <row r="94" spans="2:5" s="3" customFormat="1" ht="19.5" customHeight="1" x14ac:dyDescent="0.3">
      <c r="B94" s="35" t="s">
        <v>86</v>
      </c>
      <c r="D94" s="4"/>
      <c r="E94" s="1"/>
    </row>
    <row r="95" spans="2:5" ht="19.5" x14ac:dyDescent="0.3">
      <c r="B95" s="11" t="s">
        <v>87</v>
      </c>
      <c r="E95" s="6"/>
    </row>
    <row r="96" spans="2:5" ht="16.5" customHeight="1" x14ac:dyDescent="0.3">
      <c r="B96" s="35" t="s">
        <v>88</v>
      </c>
    </row>
    <row r="97" spans="2:6" ht="19.5" x14ac:dyDescent="0.3">
      <c r="B97" s="11" t="s">
        <v>89</v>
      </c>
    </row>
    <row r="98" spans="2:6" ht="19.5" x14ac:dyDescent="0.3">
      <c r="B98" s="11" t="s">
        <v>90</v>
      </c>
    </row>
    <row r="99" spans="2:6" ht="19.5" x14ac:dyDescent="0.3">
      <c r="B99" s="11"/>
    </row>
    <row r="100" spans="2:6" ht="19.5" x14ac:dyDescent="0.3">
      <c r="B100" s="11"/>
    </row>
    <row r="101" spans="2:6" ht="19.5" x14ac:dyDescent="0.3">
      <c r="B101" s="11"/>
    </row>
    <row r="102" spans="2:6" ht="19.5" x14ac:dyDescent="0.3">
      <c r="B102" s="11"/>
    </row>
    <row r="103" spans="2:6" s="5" customFormat="1" ht="22.5" x14ac:dyDescent="0.35">
      <c r="B103" s="8"/>
      <c r="C103" s="8"/>
      <c r="D103" s="9"/>
      <c r="E103" s="8"/>
    </row>
    <row r="104" spans="2:6" s="5" customFormat="1" ht="22.5" x14ac:dyDescent="0.35">
      <c r="B104" s="8"/>
      <c r="C104" s="8"/>
      <c r="D104" s="9"/>
      <c r="E104" s="8"/>
    </row>
    <row r="105" spans="2:6" s="5" customFormat="1" ht="22.5" x14ac:dyDescent="0.35">
      <c r="B105" s="8"/>
      <c r="C105" s="8"/>
      <c r="D105" s="9"/>
      <c r="E105" s="8"/>
    </row>
    <row r="106" spans="2:6" s="5" customFormat="1" ht="22.5" customHeight="1" x14ac:dyDescent="0.25">
      <c r="B106" s="43" t="s">
        <v>96</v>
      </c>
      <c r="C106" s="43"/>
      <c r="D106" s="43"/>
      <c r="E106" s="43"/>
    </row>
    <row r="107" spans="2:6" s="10" customFormat="1" ht="27.75" x14ac:dyDescent="0.45">
      <c r="B107" s="44" t="s">
        <v>97</v>
      </c>
      <c r="C107" s="44"/>
      <c r="D107" s="44"/>
      <c r="E107" s="44"/>
    </row>
    <row r="108" spans="2:6" s="10" customFormat="1" ht="21.75" customHeight="1" x14ac:dyDescent="0.45">
      <c r="B108" s="56" t="s">
        <v>98</v>
      </c>
      <c r="C108" s="56"/>
      <c r="D108" s="56"/>
      <c r="E108" s="56"/>
      <c r="F108" s="56"/>
    </row>
    <row r="109" spans="2:6" s="5" customFormat="1" ht="19.5" x14ac:dyDescent="0.3">
      <c r="B109" s="13"/>
      <c r="C109" s="11"/>
      <c r="D109" s="12"/>
      <c r="E109" s="11"/>
    </row>
  </sheetData>
  <mergeCells count="10">
    <mergeCell ref="B108:F108"/>
    <mergeCell ref="B4:E4"/>
    <mergeCell ref="B3:E3"/>
    <mergeCell ref="B2:E2"/>
    <mergeCell ref="B88:B89"/>
    <mergeCell ref="B8:B9"/>
    <mergeCell ref="C8:C9"/>
    <mergeCell ref="D8:D9"/>
    <mergeCell ref="B5:E5"/>
    <mergeCell ref="B6:E6"/>
  </mergeCells>
  <pageMargins left="0.19685039370078741" right="0.19685039370078741" top="0.59055118110236227" bottom="0.55118110236220474" header="0.15748031496062992" footer="0.15748031496062992"/>
  <pageSetup paperSize="123" scale="40" orientation="portrait" r:id="rId1"/>
  <rowBreaks count="1" manualBreakCount="1">
    <brk id="115" max="16383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P2 Presupuesto sin firma</vt:lpstr>
      <vt:lpstr>'P2 Presupuesto sin firma'!Área_de_impresión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enc.presupuesto</dc:creator>
  <cp:lastModifiedBy>Francisco Gabriel Gomez Mateo</cp:lastModifiedBy>
  <cp:lastPrinted>2025-02-11T16:40:41Z</cp:lastPrinted>
  <dcterms:created xsi:type="dcterms:W3CDTF">2023-02-01T13:28:26Z</dcterms:created>
  <dcterms:modified xsi:type="dcterms:W3CDTF">2025-02-11T17:22:31Z</dcterms:modified>
</cp:coreProperties>
</file>